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GŠ\"/>
    </mc:Choice>
  </mc:AlternateContent>
  <bookViews>
    <workbookView xWindow="0" yWindow="0" windowWidth="20595" windowHeight="1026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E340" i="9"/>
  <c r="B340" i="9" s="1"/>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G328" i="9"/>
  <c r="F328" i="9"/>
  <c r="E328" i="9"/>
  <c r="B328" i="9" s="1"/>
  <c r="H327" i="9"/>
  <c r="E327" i="9" s="1"/>
  <c r="G327" i="9"/>
  <c r="F327" i="9"/>
  <c r="H326" i="9"/>
  <c r="G326" i="9"/>
  <c r="F326" i="9"/>
  <c r="H325" i="9"/>
  <c r="E325" i="9" s="1"/>
  <c r="B325" i="9" s="1"/>
  <c r="G325" i="9"/>
  <c r="F325" i="9"/>
  <c r="H324" i="9"/>
  <c r="G324" i="9"/>
  <c r="E324" i="9" s="1"/>
  <c r="B324" i="9" s="1"/>
  <c r="F324" i="9"/>
  <c r="H323" i="9"/>
  <c r="E323" i="9" s="1"/>
  <c r="G323" i="9"/>
  <c r="F323" i="9"/>
  <c r="H322" i="9"/>
  <c r="G322" i="9"/>
  <c r="F322" i="9"/>
  <c r="H321" i="9"/>
  <c r="G321" i="9"/>
  <c r="E321" i="9" s="1"/>
  <c r="B321" i="9" s="1"/>
  <c r="F321" i="9"/>
  <c r="H320" i="9"/>
  <c r="G320" i="9"/>
  <c r="E320" i="9" s="1"/>
  <c r="B320" i="9" s="1"/>
  <c r="F320" i="9"/>
  <c r="H319" i="9"/>
  <c r="G319" i="9"/>
  <c r="E319" i="9" s="1"/>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G303" i="9"/>
  <c r="F303" i="9"/>
  <c r="F302" i="9"/>
  <c r="F301" i="9"/>
  <c r="F300" i="9"/>
  <c r="F299" i="9"/>
  <c r="F298" i="9"/>
  <c r="F297" i="9"/>
  <c r="L296" i="9"/>
  <c r="F296" i="9" s="1"/>
  <c r="H296" i="9"/>
  <c r="F295" i="9"/>
  <c r="I294" i="9"/>
  <c r="H294" i="9"/>
  <c r="E294" i="9" s="1"/>
  <c r="B294" i="9" s="1"/>
  <c r="F294" i="9"/>
  <c r="E293" i="9"/>
  <c r="M292" i="9"/>
  <c r="F292" i="9" s="1"/>
  <c r="L292" i="9"/>
  <c r="E292" i="9"/>
  <c r="B292" i="9"/>
  <c r="M291" i="9"/>
  <c r="L291" i="9"/>
  <c r="F291" i="9" s="1"/>
  <c r="E291" i="9"/>
  <c r="B291" i="9" s="1"/>
  <c r="M290" i="9"/>
  <c r="F290" i="9" s="1"/>
  <c r="L290" i="9"/>
  <c r="E290" i="9"/>
  <c r="B290" i="9"/>
  <c r="M289" i="9"/>
  <c r="L289" i="9"/>
  <c r="F289" i="9" s="1"/>
  <c r="E289" i="9"/>
  <c r="B289" i="9" s="1"/>
  <c r="M288" i="9"/>
  <c r="F288" i="9" s="1"/>
  <c r="B288" i="9" s="1"/>
  <c r="L288" i="9"/>
  <c r="E288" i="9"/>
  <c r="M287" i="9"/>
  <c r="L287" i="9"/>
  <c r="F287" i="9" s="1"/>
  <c r="E287" i="9"/>
  <c r="B287" i="9" s="1"/>
  <c r="M286" i="9"/>
  <c r="F286" i="9" s="1"/>
  <c r="B286" i="9" s="1"/>
  <c r="L286" i="9"/>
  <c r="E286" i="9"/>
  <c r="M285" i="9"/>
  <c r="L285" i="9"/>
  <c r="F285" i="9" s="1"/>
  <c r="E285" i="9"/>
  <c r="B285" i="9" s="1"/>
  <c r="M284" i="9"/>
  <c r="F284" i="9" s="1"/>
  <c r="L284" i="9"/>
  <c r="E284" i="9"/>
  <c r="B284" i="9"/>
  <c r="M283" i="9"/>
  <c r="L283" i="9"/>
  <c r="F283" i="9" s="1"/>
  <c r="E283" i="9"/>
  <c r="B283" i="9" s="1"/>
  <c r="M282" i="9"/>
  <c r="F282" i="9" s="1"/>
  <c r="L282" i="9"/>
  <c r="E282" i="9"/>
  <c r="B282" i="9"/>
  <c r="M281" i="9"/>
  <c r="L281" i="9"/>
  <c r="F281" i="9" s="1"/>
  <c r="E281" i="9"/>
  <c r="B281" i="9" s="1"/>
  <c r="M280" i="9"/>
  <c r="F280" i="9" s="1"/>
  <c r="B280" i="9" s="1"/>
  <c r="L280" i="9"/>
  <c r="E280" i="9"/>
  <c r="M279" i="9"/>
  <c r="L279" i="9"/>
  <c r="F279" i="9" s="1"/>
  <c r="E279" i="9"/>
  <c r="B279" i="9" s="1"/>
  <c r="M278" i="9"/>
  <c r="F278" i="9" s="1"/>
  <c r="B278" i="9" s="1"/>
  <c r="L278" i="9"/>
  <c r="E278" i="9"/>
  <c r="M277" i="9"/>
  <c r="L277" i="9"/>
  <c r="F277" i="9" s="1"/>
  <c r="E277" i="9"/>
  <c r="B277" i="9" s="1"/>
  <c r="M276" i="9"/>
  <c r="F276" i="9" s="1"/>
  <c r="L276" i="9"/>
  <c r="E276" i="9"/>
  <c r="B276" i="9"/>
  <c r="M275" i="9"/>
  <c r="L275" i="9"/>
  <c r="F275" i="9" s="1"/>
  <c r="E275" i="9"/>
  <c r="B275" i="9" s="1"/>
  <c r="M274" i="9"/>
  <c r="L274" i="9"/>
  <c r="F274" i="9"/>
  <c r="B274" i="9" s="1"/>
  <c r="E274" i="9"/>
  <c r="M273" i="9"/>
  <c r="L273" i="9"/>
  <c r="F273" i="9" s="1"/>
  <c r="E273" i="9"/>
  <c r="B273" i="9" s="1"/>
  <c r="M272" i="9"/>
  <c r="L272" i="9"/>
  <c r="F272" i="9"/>
  <c r="B272" i="9" s="1"/>
  <c r="E272" i="9"/>
  <c r="M271" i="9"/>
  <c r="L271" i="9"/>
  <c r="F271" i="9" s="1"/>
  <c r="E271" i="9"/>
  <c r="B271" i="9" s="1"/>
  <c r="M270" i="9"/>
  <c r="L270" i="9"/>
  <c r="F270" i="9"/>
  <c r="B270" i="9" s="1"/>
  <c r="E270" i="9"/>
  <c r="M269" i="9"/>
  <c r="L269" i="9"/>
  <c r="F269" i="9" s="1"/>
  <c r="E269" i="9"/>
  <c r="B269" i="9" s="1"/>
  <c r="M268" i="9"/>
  <c r="L268" i="9"/>
  <c r="F268" i="9"/>
  <c r="B268" i="9" s="1"/>
  <c r="E268" i="9"/>
  <c r="M267" i="9"/>
  <c r="L267" i="9"/>
  <c r="F267" i="9" s="1"/>
  <c r="E267" i="9"/>
  <c r="B267" i="9" s="1"/>
  <c r="M266" i="9"/>
  <c r="L266" i="9"/>
  <c r="F266" i="9"/>
  <c r="B266" i="9" s="1"/>
  <c r="E266" i="9"/>
  <c r="M265" i="9"/>
  <c r="L265" i="9"/>
  <c r="F265" i="9" s="1"/>
  <c r="E265" i="9"/>
  <c r="B265" i="9" s="1"/>
  <c r="M264" i="9"/>
  <c r="L264" i="9"/>
  <c r="F264" i="9"/>
  <c r="B264" i="9" s="1"/>
  <c r="E264" i="9"/>
  <c r="M263" i="9"/>
  <c r="L263" i="9"/>
  <c r="F263" i="9" s="1"/>
  <c r="E263" i="9"/>
  <c r="B263" i="9" s="1"/>
  <c r="M262" i="9"/>
  <c r="L262" i="9"/>
  <c r="F262" i="9"/>
  <c r="B262" i="9" s="1"/>
  <c r="E262" i="9"/>
  <c r="M261" i="9"/>
  <c r="L261" i="9"/>
  <c r="F261" i="9" s="1"/>
  <c r="E261" i="9"/>
  <c r="B261" i="9" s="1"/>
  <c r="M260" i="9"/>
  <c r="L260" i="9"/>
  <c r="F260" i="9"/>
  <c r="B260" i="9" s="1"/>
  <c r="E260" i="9"/>
  <c r="M259" i="9"/>
  <c r="L259" i="9"/>
  <c r="F259" i="9" s="1"/>
  <c r="E259" i="9"/>
  <c r="B259" i="9" s="1"/>
  <c r="M258" i="9"/>
  <c r="L258" i="9"/>
  <c r="F258" i="9"/>
  <c r="B258" i="9" s="1"/>
  <c r="E258" i="9"/>
  <c r="M257" i="9"/>
  <c r="L257" i="9"/>
  <c r="F257" i="9" s="1"/>
  <c r="E257" i="9"/>
  <c r="B257" i="9" s="1"/>
  <c r="M256" i="9"/>
  <c r="L256" i="9"/>
  <c r="F256" i="9"/>
  <c r="B256" i="9" s="1"/>
  <c r="E256" i="9"/>
  <c r="M255" i="9"/>
  <c r="L255" i="9"/>
  <c r="F255" i="9" s="1"/>
  <c r="E255" i="9"/>
  <c r="B255" i="9" s="1"/>
  <c r="M254" i="9"/>
  <c r="L254" i="9"/>
  <c r="F254" i="9"/>
  <c r="B254" i="9" s="1"/>
  <c r="E254" i="9"/>
  <c r="M253" i="9"/>
  <c r="L253" i="9"/>
  <c r="F253" i="9" s="1"/>
  <c r="E253" i="9"/>
  <c r="B253" i="9" s="1"/>
  <c r="M252" i="9"/>
  <c r="L252" i="9"/>
  <c r="F252" i="9"/>
  <c r="B252" i="9" s="1"/>
  <c r="E252" i="9"/>
  <c r="M251" i="9"/>
  <c r="L251" i="9"/>
  <c r="F251" i="9" s="1"/>
  <c r="E251" i="9"/>
  <c r="B251" i="9" s="1"/>
  <c r="M250" i="9"/>
  <c r="L250" i="9"/>
  <c r="F250" i="9"/>
  <c r="B250" i="9" s="1"/>
  <c r="E250" i="9"/>
  <c r="M249" i="9"/>
  <c r="L249" i="9"/>
  <c r="F249" i="9" s="1"/>
  <c r="E249" i="9"/>
  <c r="B249" i="9" s="1"/>
  <c r="M248" i="9"/>
  <c r="L248" i="9"/>
  <c r="F248" i="9"/>
  <c r="B248" i="9" s="1"/>
  <c r="E248" i="9"/>
  <c r="M247" i="9"/>
  <c r="L247" i="9"/>
  <c r="E247" i="9"/>
  <c r="M246" i="9"/>
  <c r="L246" i="9"/>
  <c r="F246" i="9"/>
  <c r="B246" i="9" s="1"/>
  <c r="E246" i="9"/>
  <c r="M245" i="9"/>
  <c r="L245" i="9"/>
  <c r="F245" i="9" s="1"/>
  <c r="E245" i="9"/>
  <c r="B245" i="9" s="1"/>
  <c r="M244" i="9"/>
  <c r="F244" i="9" s="1"/>
  <c r="B244" i="9" s="1"/>
  <c r="L244" i="9"/>
  <c r="E244" i="9"/>
  <c r="M243" i="9"/>
  <c r="L243" i="9"/>
  <c r="F243" i="9" s="1"/>
  <c r="E243" i="9"/>
  <c r="M242" i="9"/>
  <c r="L242" i="9"/>
  <c r="F242" i="9"/>
  <c r="B242" i="9" s="1"/>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F235" i="9" s="1"/>
  <c r="E235" i="9"/>
  <c r="B235" i="9" s="1"/>
  <c r="M234" i="9"/>
  <c r="L234" i="9"/>
  <c r="F234" i="9"/>
  <c r="B234" i="9" s="1"/>
  <c r="E234" i="9"/>
  <c r="M233" i="9"/>
  <c r="L233" i="9"/>
  <c r="F233" i="9" s="1"/>
  <c r="E233" i="9"/>
  <c r="B233" i="9" s="1"/>
  <c r="M232" i="9"/>
  <c r="L232" i="9"/>
  <c r="F232" i="9"/>
  <c r="B232" i="9" s="1"/>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F170" i="9"/>
  <c r="H169" i="9"/>
  <c r="G169" i="9"/>
  <c r="F169" i="9"/>
  <c r="E169" i="9"/>
  <c r="B169" i="9" s="1"/>
  <c r="H168" i="9"/>
  <c r="G168" i="9"/>
  <c r="F168" i="9"/>
  <c r="E168" i="9"/>
  <c r="B168" i="9" s="1"/>
  <c r="H167" i="9"/>
  <c r="G167" i="9"/>
  <c r="E167" i="9" s="1"/>
  <c r="B167" i="9" s="1"/>
  <c r="F167" i="9"/>
  <c r="H166" i="9"/>
  <c r="G166" i="9"/>
  <c r="E166" i="9" s="1"/>
  <c r="B166" i="9" s="1"/>
  <c r="F166" i="9"/>
  <c r="H165" i="9"/>
  <c r="G165" i="9"/>
  <c r="E165" i="9" s="1"/>
  <c r="B165" i="9" s="1"/>
  <c r="F165" i="9"/>
  <c r="H164" i="9"/>
  <c r="E164" i="9" s="1"/>
  <c r="G164" i="9"/>
  <c r="F164" i="9"/>
  <c r="B164" i="9"/>
  <c r="H163" i="9"/>
  <c r="G163" i="9"/>
  <c r="F163" i="9"/>
  <c r="E163" i="9"/>
  <c r="B163" i="9" s="1"/>
  <c r="H162" i="9"/>
  <c r="G162" i="9"/>
  <c r="F162" i="9"/>
  <c r="H161" i="9"/>
  <c r="G161" i="9"/>
  <c r="F161" i="9"/>
  <c r="E161" i="9"/>
  <c r="B161" i="9" s="1"/>
  <c r="H160" i="9"/>
  <c r="G160" i="9"/>
  <c r="F160" i="9"/>
  <c r="E160" i="9"/>
  <c r="B160" i="9" s="1"/>
  <c r="H159" i="9"/>
  <c r="G159" i="9"/>
  <c r="E159" i="9" s="1"/>
  <c r="B159" i="9" s="1"/>
  <c r="F159" i="9"/>
  <c r="H158" i="9"/>
  <c r="G158" i="9"/>
  <c r="E158" i="9" s="1"/>
  <c r="B158" i="9" s="1"/>
  <c r="F158" i="9"/>
  <c r="H157" i="9"/>
  <c r="G157" i="9"/>
  <c r="E157" i="9" s="1"/>
  <c r="B157" i="9" s="1"/>
  <c r="F157" i="9"/>
  <c r="F156" i="9"/>
  <c r="H155" i="9"/>
  <c r="G155" i="9"/>
  <c r="F155" i="9"/>
  <c r="E155" i="9"/>
  <c r="B155" i="9" s="1"/>
  <c r="H154" i="9"/>
  <c r="G154" i="9"/>
  <c r="F154" i="9"/>
  <c r="H153" i="9"/>
  <c r="E153" i="9" s="1"/>
  <c r="B153" i="9" s="1"/>
  <c r="G153" i="9"/>
  <c r="F153" i="9"/>
  <c r="H152" i="9"/>
  <c r="G152" i="9"/>
  <c r="F152" i="9"/>
  <c r="E152" i="9"/>
  <c r="B152" i="9" s="1"/>
  <c r="H151" i="9"/>
  <c r="G151" i="9"/>
  <c r="E151" i="9" s="1"/>
  <c r="B151" i="9" s="1"/>
  <c r="F151" i="9"/>
  <c r="H150" i="9"/>
  <c r="G150" i="9"/>
  <c r="E150" i="9" s="1"/>
  <c r="F150" i="9"/>
  <c r="H149" i="9"/>
  <c r="G149" i="9"/>
  <c r="E149" i="9" s="1"/>
  <c r="B149" i="9" s="1"/>
  <c r="F149" i="9"/>
  <c r="H148" i="9"/>
  <c r="E148" i="9" s="1"/>
  <c r="B148" i="9" s="1"/>
  <c r="G148" i="9"/>
  <c r="F148" i="9"/>
  <c r="H147" i="9"/>
  <c r="G147" i="9"/>
  <c r="F147" i="9"/>
  <c r="E147" i="9"/>
  <c r="B147" i="9" s="1"/>
  <c r="H146" i="9"/>
  <c r="G146" i="9"/>
  <c r="F146" i="9"/>
  <c r="H145" i="9"/>
  <c r="E145" i="9" s="1"/>
  <c r="G145" i="9"/>
  <c r="F145" i="9"/>
  <c r="B145" i="9"/>
  <c r="H144" i="9"/>
  <c r="G144" i="9"/>
  <c r="F144" i="9"/>
  <c r="E144" i="9"/>
  <c r="B144" i="9" s="1"/>
  <c r="H143" i="9"/>
  <c r="G143" i="9"/>
  <c r="E143" i="9" s="1"/>
  <c r="F143" i="9"/>
  <c r="H142" i="9"/>
  <c r="G142" i="9"/>
  <c r="E142" i="9" s="1"/>
  <c r="F142" i="9"/>
  <c r="H141" i="9"/>
  <c r="G141" i="9"/>
  <c r="E141" i="9" s="1"/>
  <c r="B141" i="9" s="1"/>
  <c r="F141" i="9"/>
  <c r="H140" i="9"/>
  <c r="E140" i="9" s="1"/>
  <c r="B140" i="9" s="1"/>
  <c r="G140" i="9"/>
  <c r="F140" i="9"/>
  <c r="H139" i="9"/>
  <c r="G139" i="9"/>
  <c r="F139" i="9"/>
  <c r="E139" i="9"/>
  <c r="B139" i="9" s="1"/>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F133" i="9"/>
  <c r="E133" i="9"/>
  <c r="H132" i="9"/>
  <c r="G132" i="9"/>
  <c r="E132" i="9" s="1"/>
  <c r="B132" i="9" s="1"/>
  <c r="F132" i="9"/>
  <c r="H131" i="9"/>
  <c r="G131" i="9"/>
  <c r="E131" i="9" s="1"/>
  <c r="B131" i="9" s="1"/>
  <c r="F131" i="9"/>
  <c r="H130" i="9"/>
  <c r="G130" i="9"/>
  <c r="F130" i="9"/>
  <c r="E130" i="9"/>
  <c r="B130" i="9" s="1"/>
  <c r="H129" i="9"/>
  <c r="G129" i="9"/>
  <c r="F129" i="9"/>
  <c r="E129" i="9"/>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G123" i="9"/>
  <c r="E123" i="9" s="1"/>
  <c r="B123" i="9" s="1"/>
  <c r="F123" i="9"/>
  <c r="H122" i="9"/>
  <c r="G122" i="9"/>
  <c r="F122" i="9"/>
  <c r="E122" i="9"/>
  <c r="B122" i="9" s="1"/>
  <c r="H121" i="9"/>
  <c r="G121" i="9"/>
  <c r="F121" i="9"/>
  <c r="E121" i="9"/>
  <c r="H120" i="9"/>
  <c r="G120" i="9"/>
  <c r="E120" i="9" s="1"/>
  <c r="B120" i="9" s="1"/>
  <c r="F120" i="9"/>
  <c r="H119" i="9"/>
  <c r="G119" i="9"/>
  <c r="E119" i="9" s="1"/>
  <c r="B119" i="9" s="1"/>
  <c r="F119" i="9"/>
  <c r="H118" i="9"/>
  <c r="G118" i="9"/>
  <c r="F118" i="9"/>
  <c r="E118" i="9"/>
  <c r="B118" i="9" s="1"/>
  <c r="H117" i="9"/>
  <c r="G117" i="9"/>
  <c r="F117" i="9"/>
  <c r="E117" i="9"/>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E89" i="9" s="1"/>
  <c r="B89" i="9" s="1"/>
  <c r="G89" i="9"/>
  <c r="F89" i="9"/>
  <c r="H88" i="9"/>
  <c r="G88" i="9"/>
  <c r="F88" i="9"/>
  <c r="E88" i="9"/>
  <c r="B88" i="9" s="1"/>
  <c r="H87" i="9"/>
  <c r="G87" i="9"/>
  <c r="F87" i="9"/>
  <c r="H86" i="9"/>
  <c r="E86" i="9" s="1"/>
  <c r="B86" i="9" s="1"/>
  <c r="G86" i="9"/>
  <c r="F86" i="9"/>
  <c r="H85" i="9"/>
  <c r="G85" i="9"/>
  <c r="F85" i="9"/>
  <c r="E85" i="9"/>
  <c r="B85" i="9" s="1"/>
  <c r="H84" i="9"/>
  <c r="G84" i="9"/>
  <c r="E84" i="9" s="1"/>
  <c r="B84" i="9" s="1"/>
  <c r="F84" i="9"/>
  <c r="H83" i="9"/>
  <c r="G83" i="9"/>
  <c r="F83" i="9"/>
  <c r="H82" i="9"/>
  <c r="G82" i="9"/>
  <c r="E82" i="9" s="1"/>
  <c r="B82" i="9" s="1"/>
  <c r="F82" i="9"/>
  <c r="H81" i="9"/>
  <c r="E81" i="9" s="1"/>
  <c r="B81" i="9" s="1"/>
  <c r="G81" i="9"/>
  <c r="F81" i="9"/>
  <c r="H80" i="9"/>
  <c r="G80" i="9"/>
  <c r="F80" i="9"/>
  <c r="E80" i="9"/>
  <c r="B80" i="9" s="1"/>
  <c r="H79" i="9"/>
  <c r="G79" i="9"/>
  <c r="F79" i="9"/>
  <c r="H78" i="9"/>
  <c r="E78" i="9" s="1"/>
  <c r="B78" i="9" s="1"/>
  <c r="G78" i="9"/>
  <c r="F78" i="9"/>
  <c r="H77" i="9"/>
  <c r="G77" i="9"/>
  <c r="F77" i="9"/>
  <c r="E77" i="9"/>
  <c r="B77" i="9" s="1"/>
  <c r="H76" i="9"/>
  <c r="G76" i="9"/>
  <c r="E76" i="9" s="1"/>
  <c r="B76" i="9" s="1"/>
  <c r="F76" i="9"/>
  <c r="H75" i="9"/>
  <c r="G75" i="9"/>
  <c r="E75" i="9" s="1"/>
  <c r="B75" i="9" s="1"/>
  <c r="F75" i="9"/>
  <c r="H74" i="9"/>
  <c r="G74" i="9"/>
  <c r="E74" i="9" s="1"/>
  <c r="B74" i="9" s="1"/>
  <c r="F74" i="9"/>
  <c r="H73" i="9"/>
  <c r="E73" i="9" s="1"/>
  <c r="B73" i="9" s="1"/>
  <c r="G73" i="9"/>
  <c r="F73" i="9"/>
  <c r="H72" i="9"/>
  <c r="G72" i="9"/>
  <c r="F72" i="9"/>
  <c r="E72" i="9"/>
  <c r="B72" i="9" s="1"/>
  <c r="H71" i="9"/>
  <c r="G71" i="9"/>
  <c r="F71" i="9"/>
  <c r="H70" i="9"/>
  <c r="E70" i="9" s="1"/>
  <c r="B70" i="9" s="1"/>
  <c r="G70" i="9"/>
  <c r="F70" i="9"/>
  <c r="H69" i="9"/>
  <c r="G69" i="9"/>
  <c r="F69" i="9"/>
  <c r="E69" i="9"/>
  <c r="B69" i="9" s="1"/>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F63" i="9"/>
  <c r="H62" i="9"/>
  <c r="E62" i="9" s="1"/>
  <c r="B62" i="9" s="1"/>
  <c r="G62" i="9"/>
  <c r="F62" i="9"/>
  <c r="H61" i="9"/>
  <c r="G61" i="9"/>
  <c r="F61" i="9"/>
  <c r="E61" i="9"/>
  <c r="B61" i="9" s="1"/>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E55" i="9" s="1"/>
  <c r="B55" i="9" s="1"/>
  <c r="G55" i="9"/>
  <c r="F55" i="9"/>
  <c r="H54" i="9"/>
  <c r="G54" i="9"/>
  <c r="F54" i="9"/>
  <c r="E54" i="9"/>
  <c r="B54" i="9" s="1"/>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E26" i="9" s="1"/>
  <c r="B26" i="9" s="1"/>
  <c r="G26" i="9"/>
  <c r="F26" i="9"/>
  <c r="H25" i="9"/>
  <c r="G25" i="9"/>
  <c r="E25" i="9" s="1"/>
  <c r="B25" i="9" s="1"/>
  <c r="F25" i="9"/>
  <c r="F24" i="9"/>
  <c r="F4" i="9"/>
  <c r="O3" i="9"/>
  <c r="G296" i="9" s="1"/>
  <c r="I3" i="9"/>
  <c r="H3" i="9"/>
  <c r="G3" i="9"/>
  <c r="D104" i="8"/>
  <c r="C1681" i="1" s="1"/>
  <c r="D97" i="8"/>
  <c r="D92" i="8"/>
  <c r="D87" i="8"/>
  <c r="D82" i="8"/>
  <c r="D77" i="8"/>
  <c r="D72" i="8"/>
  <c r="D67" i="8"/>
  <c r="D62" i="8"/>
  <c r="D57" i="8"/>
  <c r="D51" i="8" s="1"/>
  <c r="D45" i="8" s="1"/>
  <c r="I40" i="3" s="1"/>
  <c r="D52" i="8"/>
  <c r="D46" i="8"/>
  <c r="D37" i="8"/>
  <c r="D27" i="8"/>
  <c r="D25" i="8" s="1"/>
  <c r="C1602" i="1" s="1"/>
  <c r="G1602" i="1" s="1"/>
  <c r="D18" i="8"/>
  <c r="D8" i="8"/>
  <c r="D6" i="8"/>
  <c r="C1583" i="1" s="1"/>
  <c r="E44" i="7"/>
  <c r="D44" i="7"/>
  <c r="E39" i="7"/>
  <c r="D39" i="7"/>
  <c r="D38" i="7" s="1"/>
  <c r="E38" i="7"/>
  <c r="E30" i="7"/>
  <c r="D30" i="7"/>
  <c r="D22" i="7" s="1"/>
  <c r="E23" i="7"/>
  <c r="E22" i="7" s="1"/>
  <c r="D23" i="7"/>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485"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4" i="5"/>
  <c r="F253" i="5"/>
  <c r="E252" i="5"/>
  <c r="D252" i="5"/>
  <c r="F250" i="5"/>
  <c r="F249" i="5"/>
  <c r="E248" i="5"/>
  <c r="F248" i="5"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73" i="1"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31" i="4" s="1"/>
  <c r="E428" i="4"/>
  <c r="F428" i="4" s="1"/>
  <c r="D428" i="4"/>
  <c r="F427" i="4"/>
  <c r="E427" i="4"/>
  <c r="D427"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D309" i="4" s="1"/>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4" i="4" s="1"/>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D164"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F160" i="4"/>
  <c r="E160" i="4"/>
  <c r="D160" i="4"/>
  <c r="F159" i="4"/>
  <c r="F158" i="4"/>
  <c r="F157" i="4"/>
  <c r="F156" i="4"/>
  <c r="F155" i="4"/>
  <c r="F154" i="4"/>
  <c r="E154" i="4"/>
  <c r="E153" i="4" s="1"/>
  <c r="D149" i="1"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5" i="4" s="1"/>
  <c r="F133" i="4"/>
  <c r="F132" i="4"/>
  <c r="F131" i="4"/>
  <c r="F130" i="4"/>
  <c r="F129" i="4"/>
  <c r="E129" i="4"/>
  <c r="D129" i="4"/>
  <c r="F128" i="4"/>
  <c r="F127" i="4"/>
  <c r="E126" i="4"/>
  <c r="E125" i="4" s="1"/>
  <c r="D121" i="1" s="1"/>
  <c r="D126" i="4"/>
  <c r="D125" i="4" s="1"/>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D82" i="4" s="1"/>
  <c r="F82" i="4" s="1"/>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C3" i="1" s="1"/>
  <c r="E7"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C1686" i="1"/>
  <c r="G1686" i="1" s="1"/>
  <c r="H1685" i="1"/>
  <c r="G1685" i="1"/>
  <c r="C1685" i="1"/>
  <c r="C1684" i="1"/>
  <c r="G1683" i="1"/>
  <c r="C1683" i="1"/>
  <c r="H1683" i="1" s="1"/>
  <c r="C1682" i="1"/>
  <c r="H1680" i="1"/>
  <c r="C1680" i="1"/>
  <c r="G1680" i="1" s="1"/>
  <c r="G1679" i="1"/>
  <c r="C1679" i="1"/>
  <c r="H1679" i="1" s="1"/>
  <c r="H1678" i="1"/>
  <c r="C1678" i="1"/>
  <c r="G1678" i="1" s="1"/>
  <c r="H1677" i="1"/>
  <c r="G1677" i="1"/>
  <c r="C1677" i="1"/>
  <c r="H1676" i="1"/>
  <c r="C1676" i="1"/>
  <c r="G1676" i="1" s="1"/>
  <c r="G1675" i="1"/>
  <c r="C1675" i="1"/>
  <c r="H1675" i="1" s="1"/>
  <c r="H1674" i="1"/>
  <c r="C1674" i="1"/>
  <c r="G1674" i="1" s="1"/>
  <c r="H1673" i="1"/>
  <c r="G1673" i="1"/>
  <c r="C1673" i="1"/>
  <c r="H1672" i="1"/>
  <c r="C1672" i="1"/>
  <c r="G1672" i="1" s="1"/>
  <c r="G1671" i="1"/>
  <c r="C1671" i="1"/>
  <c r="H1671" i="1" s="1"/>
  <c r="H1670" i="1"/>
  <c r="C1670" i="1"/>
  <c r="G1670" i="1" s="1"/>
  <c r="H1669" i="1"/>
  <c r="G1669" i="1"/>
  <c r="C1669" i="1"/>
  <c r="C1668" i="1"/>
  <c r="G1667" i="1"/>
  <c r="C1667" i="1"/>
  <c r="H1667" i="1" s="1"/>
  <c r="C1666" i="1"/>
  <c r="H1665" i="1"/>
  <c r="G1665" i="1"/>
  <c r="C1665" i="1"/>
  <c r="C1664" i="1"/>
  <c r="G1663" i="1"/>
  <c r="C1663" i="1"/>
  <c r="H1663" i="1" s="1"/>
  <c r="C1662" i="1"/>
  <c r="H1661" i="1"/>
  <c r="G1661" i="1"/>
  <c r="C1661" i="1"/>
  <c r="H1660" i="1"/>
  <c r="C1660" i="1"/>
  <c r="G1660" i="1" s="1"/>
  <c r="G1659" i="1"/>
  <c r="C1659" i="1"/>
  <c r="H1659" i="1" s="1"/>
  <c r="H1658" i="1"/>
  <c r="C1658" i="1"/>
  <c r="G1658" i="1" s="1"/>
  <c r="H1657" i="1"/>
  <c r="G1657" i="1"/>
  <c r="C1657" i="1"/>
  <c r="H1656" i="1"/>
  <c r="C1656" i="1"/>
  <c r="G1656" i="1" s="1"/>
  <c r="G1655" i="1"/>
  <c r="C1655" i="1"/>
  <c r="H1655" i="1" s="1"/>
  <c r="H1654" i="1"/>
  <c r="C1654" i="1"/>
  <c r="G1654" i="1" s="1"/>
  <c r="H1653" i="1"/>
  <c r="G1653" i="1"/>
  <c r="C1653" i="1"/>
  <c r="C1652" i="1"/>
  <c r="G1651" i="1"/>
  <c r="C1651" i="1"/>
  <c r="H1651" i="1" s="1"/>
  <c r="C1650" i="1"/>
  <c r="H1649" i="1"/>
  <c r="G1649" i="1"/>
  <c r="C1649" i="1"/>
  <c r="H1648" i="1"/>
  <c r="C1648" i="1"/>
  <c r="G1648" i="1" s="1"/>
  <c r="G1647" i="1"/>
  <c r="C1647" i="1"/>
  <c r="H1647" i="1" s="1"/>
  <c r="H1646" i="1"/>
  <c r="C1646" i="1"/>
  <c r="G1646" i="1" s="1"/>
  <c r="H1645" i="1"/>
  <c r="G1645" i="1"/>
  <c r="C1645" i="1"/>
  <c r="H1644" i="1"/>
  <c r="C1644" i="1"/>
  <c r="G1644" i="1" s="1"/>
  <c r="G1643" i="1"/>
  <c r="C1643" i="1"/>
  <c r="H1643" i="1" s="1"/>
  <c r="H1642" i="1"/>
  <c r="C1642" i="1"/>
  <c r="G1642" i="1" s="1"/>
  <c r="H1641" i="1"/>
  <c r="G1641" i="1"/>
  <c r="C1641" i="1"/>
  <c r="H1640" i="1"/>
  <c r="C1640" i="1"/>
  <c r="G1640" i="1" s="1"/>
  <c r="G1639" i="1"/>
  <c r="C1639" i="1"/>
  <c r="H1639" i="1" s="1"/>
  <c r="H1638" i="1"/>
  <c r="C1638" i="1"/>
  <c r="G1638" i="1" s="1"/>
  <c r="H1637" i="1"/>
  <c r="G1637" i="1"/>
  <c r="C1637" i="1"/>
  <c r="C1636" i="1"/>
  <c r="G1635" i="1"/>
  <c r="C1635" i="1"/>
  <c r="H1635" i="1" s="1"/>
  <c r="C1634" i="1"/>
  <c r="H1633" i="1"/>
  <c r="G1633" i="1"/>
  <c r="C1633" i="1"/>
  <c r="C1632" i="1"/>
  <c r="G1631" i="1"/>
  <c r="C1631" i="1"/>
  <c r="H1631" i="1" s="1"/>
  <c r="C1630" i="1"/>
  <c r="H1629" i="1"/>
  <c r="G1629" i="1"/>
  <c r="C1629" i="1"/>
  <c r="H1628" i="1"/>
  <c r="C1628" i="1"/>
  <c r="G1628" i="1" s="1"/>
  <c r="G1627" i="1"/>
  <c r="C1627" i="1"/>
  <c r="H1627" i="1" s="1"/>
  <c r="H1626" i="1"/>
  <c r="C1626" i="1"/>
  <c r="G1626" i="1" s="1"/>
  <c r="H1625" i="1"/>
  <c r="G1625" i="1"/>
  <c r="C1625" i="1"/>
  <c r="H1624" i="1"/>
  <c r="C1624" i="1"/>
  <c r="G1624" i="1" s="1"/>
  <c r="G1623" i="1"/>
  <c r="C1623" i="1"/>
  <c r="H1623" i="1" s="1"/>
  <c r="H1622" i="1"/>
  <c r="C1622" i="1"/>
  <c r="G1622" i="1" s="1"/>
  <c r="H1620" i="1"/>
  <c r="C1620" i="1"/>
  <c r="G1620" i="1" s="1"/>
  <c r="G1619" i="1"/>
  <c r="C1619" i="1"/>
  <c r="H1619" i="1" s="1"/>
  <c r="H1618" i="1"/>
  <c r="C1618" i="1"/>
  <c r="G1618" i="1" s="1"/>
  <c r="H1617" i="1"/>
  <c r="G1617" i="1"/>
  <c r="C1617" i="1"/>
  <c r="H1616" i="1"/>
  <c r="C1616" i="1"/>
  <c r="G1616" i="1" s="1"/>
  <c r="G1615" i="1"/>
  <c r="C1615" i="1"/>
  <c r="H1615" i="1" s="1"/>
  <c r="H1614" i="1"/>
  <c r="C1614" i="1"/>
  <c r="G1614" i="1" s="1"/>
  <c r="H1613" i="1"/>
  <c r="C1613" i="1"/>
  <c r="G1613" i="1" s="1"/>
  <c r="C1612" i="1"/>
  <c r="G1611" i="1"/>
  <c r="C1611" i="1"/>
  <c r="H1611" i="1" s="1"/>
  <c r="C1610" i="1"/>
  <c r="H1609" i="1"/>
  <c r="G1609" i="1"/>
  <c r="C1609" i="1"/>
  <c r="H1608" i="1"/>
  <c r="C1608" i="1"/>
  <c r="G1608" i="1" s="1"/>
  <c r="G1607" i="1"/>
  <c r="C1607" i="1"/>
  <c r="H1607" i="1" s="1"/>
  <c r="C1606" i="1"/>
  <c r="G1606" i="1" s="1"/>
  <c r="H1605" i="1"/>
  <c r="C1605" i="1"/>
  <c r="G1605" i="1" s="1"/>
  <c r="C1604" i="1"/>
  <c r="G1604" i="1" s="1"/>
  <c r="C1603" i="1"/>
  <c r="H1603" i="1" s="1"/>
  <c r="H1601" i="1"/>
  <c r="G1601" i="1"/>
  <c r="C1601" i="1"/>
  <c r="H1600" i="1"/>
  <c r="C1600" i="1"/>
  <c r="G1600" i="1" s="1"/>
  <c r="G1599" i="1"/>
  <c r="C1599" i="1"/>
  <c r="H1599" i="1" s="1"/>
  <c r="H1598" i="1"/>
  <c r="C1598" i="1"/>
  <c r="G1598" i="1" s="1"/>
  <c r="H1597" i="1"/>
  <c r="G1597" i="1"/>
  <c r="C1597" i="1"/>
  <c r="C1596" i="1"/>
  <c r="H1596" i="1" s="1"/>
  <c r="G1595" i="1"/>
  <c r="C1595" i="1"/>
  <c r="H1595" i="1" s="1"/>
  <c r="C1594" i="1"/>
  <c r="G1594" i="1" s="1"/>
  <c r="H1593" i="1"/>
  <c r="G1593" i="1"/>
  <c r="C1593" i="1"/>
  <c r="H1592" i="1"/>
  <c r="C1592" i="1"/>
  <c r="G1592" i="1" s="1"/>
  <c r="C1591" i="1"/>
  <c r="H1591" i="1" s="1"/>
  <c r="H1590" i="1"/>
  <c r="C1590" i="1"/>
  <c r="G1590" i="1" s="1"/>
  <c r="H1589" i="1"/>
  <c r="G1589" i="1"/>
  <c r="C1589" i="1"/>
  <c r="C1588" i="1"/>
  <c r="C1587" i="1"/>
  <c r="H1587" i="1" s="1"/>
  <c r="C1586" i="1"/>
  <c r="G1586" i="1" s="1"/>
  <c r="C1585" i="1"/>
  <c r="H1585" i="1" s="1"/>
  <c r="C1584" i="1"/>
  <c r="G1584" i="1" s="1"/>
  <c r="C1582" i="1"/>
  <c r="G1582" i="1" s="1"/>
  <c r="J1581" i="1"/>
  <c r="D1581" i="1"/>
  <c r="C1581" i="1"/>
  <c r="D1580" i="1"/>
  <c r="C1580" i="1"/>
  <c r="D1579" i="1"/>
  <c r="G1579" i="1" s="1"/>
  <c r="C1579" i="1"/>
  <c r="H1578" i="1"/>
  <c r="G1578" i="1"/>
  <c r="D1578" i="1"/>
  <c r="C1578" i="1"/>
  <c r="J1578" i="1" s="1"/>
  <c r="H1577" i="1"/>
  <c r="G1577" i="1"/>
  <c r="D1577" i="1"/>
  <c r="C1577" i="1"/>
  <c r="D1576" i="1"/>
  <c r="C1576" i="1"/>
  <c r="D1575" i="1"/>
  <c r="C1575" i="1"/>
  <c r="G1574" i="1"/>
  <c r="D1574" i="1"/>
  <c r="C1574" i="1"/>
  <c r="H1573" i="1"/>
  <c r="G1573" i="1"/>
  <c r="D1573" i="1"/>
  <c r="C1573" i="1"/>
  <c r="J1573" i="1" s="1"/>
  <c r="H1572" i="1"/>
  <c r="G1572" i="1"/>
  <c r="D1572" i="1"/>
  <c r="C1572" i="1"/>
  <c r="H1571" i="1"/>
  <c r="G1571" i="1"/>
  <c r="D1571" i="1"/>
  <c r="C1571" i="1"/>
  <c r="J1570" i="1"/>
  <c r="D1570" i="1"/>
  <c r="C1570" i="1"/>
  <c r="D1569" i="1"/>
  <c r="C1569" i="1"/>
  <c r="D1568" i="1"/>
  <c r="G1568" i="1" s="1"/>
  <c r="C1568" i="1"/>
  <c r="H1567" i="1"/>
  <c r="G1567" i="1"/>
  <c r="D1567" i="1"/>
  <c r="C1567" i="1"/>
  <c r="J1567" i="1" s="1"/>
  <c r="D1566" i="1"/>
  <c r="C1566" i="1"/>
  <c r="D1565" i="1"/>
  <c r="C1565" i="1"/>
  <c r="G1564" i="1"/>
  <c r="D1564" i="1"/>
  <c r="C1564" i="1"/>
  <c r="D1563" i="1"/>
  <c r="C1563" i="1"/>
  <c r="H1562" i="1"/>
  <c r="G1562" i="1"/>
  <c r="I1562" i="1" s="1"/>
  <c r="D1562" i="1"/>
  <c r="C1562" i="1"/>
  <c r="J1562" i="1" s="1"/>
  <c r="I1561" i="1"/>
  <c r="G1561" i="1"/>
  <c r="D1561" i="1"/>
  <c r="C1561" i="1"/>
  <c r="H1561" i="1" s="1"/>
  <c r="D1560" i="1"/>
  <c r="C1560" i="1"/>
  <c r="D1559" i="1"/>
  <c r="C1559" i="1"/>
  <c r="G1558" i="1"/>
  <c r="D1558" i="1"/>
  <c r="C1558" i="1"/>
  <c r="J1558" i="1" s="1"/>
  <c r="G1557" i="1"/>
  <c r="I1557" i="1" s="1"/>
  <c r="D1557" i="1"/>
  <c r="C1557" i="1"/>
  <c r="H1557" i="1" s="1"/>
  <c r="D1556" i="1"/>
  <c r="G1556" i="1" s="1"/>
  <c r="C1556" i="1"/>
  <c r="D1555" i="1"/>
  <c r="G1554" i="1"/>
  <c r="D1554" i="1"/>
  <c r="C1554" i="1"/>
  <c r="J1554" i="1" s="1"/>
  <c r="G1553" i="1"/>
  <c r="D1553" i="1"/>
  <c r="C1553" i="1"/>
  <c r="H1552" i="1"/>
  <c r="D1552" i="1"/>
  <c r="C1552" i="1"/>
  <c r="D1551" i="1"/>
  <c r="J1551" i="1" s="1"/>
  <c r="C1551" i="1"/>
  <c r="H1550" i="1"/>
  <c r="G1550" i="1"/>
  <c r="I1550" i="1" s="1"/>
  <c r="D1550" i="1"/>
  <c r="C1550" i="1"/>
  <c r="J1550" i="1" s="1"/>
  <c r="G1549" i="1"/>
  <c r="I1549" i="1" s="1"/>
  <c r="D1549" i="1"/>
  <c r="C1549" i="1"/>
  <c r="H1549" i="1" s="1"/>
  <c r="H1548" i="1"/>
  <c r="D1548" i="1"/>
  <c r="C1548" i="1"/>
  <c r="D1547" i="1"/>
  <c r="C1547" i="1"/>
  <c r="D1546" i="1"/>
  <c r="C1546" i="1"/>
  <c r="H1545" i="1"/>
  <c r="D1545" i="1"/>
  <c r="C1545" i="1"/>
  <c r="H1544" i="1"/>
  <c r="G1544" i="1"/>
  <c r="I1544" i="1" s="1"/>
  <c r="D1544" i="1"/>
  <c r="J1544" i="1" s="1"/>
  <c r="C1544" i="1"/>
  <c r="J1543" i="1"/>
  <c r="D1543" i="1"/>
  <c r="C1543" i="1"/>
  <c r="D1542" i="1"/>
  <c r="C1542" i="1"/>
  <c r="D1541" i="1"/>
  <c r="H1541" i="1" s="1"/>
  <c r="C1541" i="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7" i="1"/>
  <c r="C1277" i="1"/>
  <c r="D1276" i="1"/>
  <c r="C1276" i="1"/>
  <c r="D1275" i="1"/>
  <c r="C1275" i="1"/>
  <c r="D1274" i="1"/>
  <c r="C1274" i="1"/>
  <c r="D1273" i="1"/>
  <c r="C1273" i="1"/>
  <c r="D1272" i="1"/>
  <c r="C1272" i="1"/>
  <c r="D1271" i="1"/>
  <c r="C1271" i="1"/>
  <c r="H1270" i="1"/>
  <c r="D1270" i="1"/>
  <c r="C1270" i="1"/>
  <c r="G1270" i="1" s="1"/>
  <c r="D1269" i="1"/>
  <c r="C1269" i="1"/>
  <c r="D1268" i="1"/>
  <c r="C1268" i="1"/>
  <c r="D1267" i="1"/>
  <c r="H1267" i="1" s="1"/>
  <c r="C1267" i="1"/>
  <c r="H1266" i="1"/>
  <c r="D1266" i="1"/>
  <c r="C1266" i="1"/>
  <c r="D1265" i="1"/>
  <c r="C1265" i="1"/>
  <c r="C1264" i="1"/>
  <c r="D1263" i="1"/>
  <c r="H1263" i="1" s="1"/>
  <c r="C1263" i="1"/>
  <c r="D1262" i="1"/>
  <c r="H1262" i="1" s="1"/>
  <c r="C1262" i="1"/>
  <c r="G1262" i="1" s="1"/>
  <c r="D1261" i="1"/>
  <c r="C1261" i="1"/>
  <c r="D1260" i="1"/>
  <c r="C1260" i="1"/>
  <c r="C1259" i="1"/>
  <c r="D1258" i="1"/>
  <c r="C1258" i="1"/>
  <c r="D1257" i="1"/>
  <c r="C1257" i="1"/>
  <c r="D1256" i="1"/>
  <c r="H1256" i="1" s="1"/>
  <c r="C1256" i="1"/>
  <c r="G1256" i="1" s="1"/>
  <c r="D1254" i="1"/>
  <c r="C1254" i="1"/>
  <c r="H1253" i="1"/>
  <c r="D1253" i="1"/>
  <c r="C1253" i="1"/>
  <c r="D1252" i="1"/>
  <c r="H1252" i="1" s="1"/>
  <c r="C1252" i="1"/>
  <c r="D1251" i="1"/>
  <c r="C1251" i="1"/>
  <c r="D1250" i="1"/>
  <c r="C1250" i="1"/>
  <c r="H1249" i="1"/>
  <c r="D1249" i="1"/>
  <c r="C1249" i="1"/>
  <c r="G1249" i="1" s="1"/>
  <c r="H1248" i="1"/>
  <c r="D1248" i="1"/>
  <c r="C1248" i="1"/>
  <c r="G1248" i="1" s="1"/>
  <c r="D1247" i="1"/>
  <c r="C1247" i="1"/>
  <c r="D1246" i="1"/>
  <c r="C1246" i="1"/>
  <c r="H1245" i="1"/>
  <c r="D1245" i="1"/>
  <c r="C1245" i="1"/>
  <c r="G1245" i="1" s="1"/>
  <c r="H1244" i="1"/>
  <c r="D1244" i="1"/>
  <c r="C1244" i="1"/>
  <c r="G1244" i="1" s="1"/>
  <c r="D1243" i="1"/>
  <c r="C1243" i="1"/>
  <c r="D1242" i="1"/>
  <c r="C1242" i="1"/>
  <c r="H1241" i="1"/>
  <c r="D1241" i="1"/>
  <c r="C1241" i="1"/>
  <c r="G1241" i="1" s="1"/>
  <c r="H1240" i="1"/>
  <c r="D1240" i="1"/>
  <c r="C1240" i="1"/>
  <c r="G1240" i="1" s="1"/>
  <c r="D1239" i="1"/>
  <c r="C1239" i="1"/>
  <c r="D1238" i="1"/>
  <c r="C1238" i="1"/>
  <c r="H1237" i="1"/>
  <c r="D1237" i="1"/>
  <c r="C1237" i="1"/>
  <c r="G1237" i="1" s="1"/>
  <c r="H1236" i="1"/>
  <c r="D1236" i="1"/>
  <c r="C1236" i="1"/>
  <c r="G1236" i="1" s="1"/>
  <c r="D1235" i="1"/>
  <c r="C1235" i="1"/>
  <c r="D1234" i="1"/>
  <c r="C1234" i="1"/>
  <c r="H1233" i="1"/>
  <c r="D1233" i="1"/>
  <c r="C1233" i="1"/>
  <c r="G1233" i="1" s="1"/>
  <c r="H1232" i="1"/>
  <c r="D1232" i="1"/>
  <c r="C1232" i="1"/>
  <c r="G1232" i="1" s="1"/>
  <c r="D1231" i="1"/>
  <c r="C1231" i="1"/>
  <c r="D1230" i="1"/>
  <c r="C1230" i="1"/>
  <c r="H1229" i="1"/>
  <c r="D1229" i="1"/>
  <c r="C1229" i="1"/>
  <c r="G1229" i="1" s="1"/>
  <c r="H1228" i="1"/>
  <c r="D1228" i="1"/>
  <c r="C1228" i="1"/>
  <c r="G1228" i="1" s="1"/>
  <c r="D1227" i="1"/>
  <c r="C1227" i="1"/>
  <c r="D1226" i="1"/>
  <c r="C1226" i="1"/>
  <c r="H1225" i="1"/>
  <c r="D1225" i="1"/>
  <c r="C1225" i="1"/>
  <c r="G1225" i="1" s="1"/>
  <c r="H1224" i="1"/>
  <c r="D1224" i="1"/>
  <c r="C1224" i="1"/>
  <c r="G1224" i="1" s="1"/>
  <c r="D1223" i="1"/>
  <c r="C1223" i="1"/>
  <c r="D1222" i="1"/>
  <c r="C1222" i="1"/>
  <c r="H1221" i="1"/>
  <c r="D1221" i="1"/>
  <c r="C1221" i="1"/>
  <c r="G1221" i="1" s="1"/>
  <c r="H1220" i="1"/>
  <c r="D1220" i="1"/>
  <c r="C1220" i="1"/>
  <c r="G1220" i="1" s="1"/>
  <c r="D1219" i="1"/>
  <c r="C1219" i="1"/>
  <c r="D1218" i="1"/>
  <c r="C1218" i="1"/>
  <c r="H1217" i="1"/>
  <c r="D1217" i="1"/>
  <c r="C1217" i="1"/>
  <c r="G1217" i="1" s="1"/>
  <c r="H1216" i="1"/>
  <c r="D1216" i="1"/>
  <c r="C1216" i="1"/>
  <c r="G1216" i="1" s="1"/>
  <c r="D1215" i="1"/>
  <c r="C1215" i="1"/>
  <c r="D1214" i="1"/>
  <c r="C1214" i="1"/>
  <c r="H1213" i="1"/>
  <c r="D1213" i="1"/>
  <c r="C1213" i="1"/>
  <c r="G1213" i="1" s="1"/>
  <c r="H1212" i="1"/>
  <c r="D1212" i="1"/>
  <c r="C1212" i="1"/>
  <c r="G1212" i="1" s="1"/>
  <c r="D1211" i="1"/>
  <c r="C1211" i="1"/>
  <c r="D1210" i="1"/>
  <c r="C1210" i="1"/>
  <c r="H1209" i="1"/>
  <c r="D1209" i="1"/>
  <c r="C1209" i="1"/>
  <c r="G1209" i="1" s="1"/>
  <c r="H1208" i="1"/>
  <c r="D1208" i="1"/>
  <c r="C1208" i="1"/>
  <c r="G1208" i="1" s="1"/>
  <c r="D1207" i="1"/>
  <c r="D1206" i="1"/>
  <c r="C1206" i="1"/>
  <c r="H1205" i="1"/>
  <c r="D1205" i="1"/>
  <c r="C1205" i="1"/>
  <c r="G1205" i="1" s="1"/>
  <c r="H1204" i="1"/>
  <c r="D1204" i="1"/>
  <c r="C1204" i="1"/>
  <c r="G1204" i="1" s="1"/>
  <c r="D1203" i="1"/>
  <c r="C1203" i="1"/>
  <c r="D1202" i="1"/>
  <c r="C1202" i="1"/>
  <c r="H1201" i="1"/>
  <c r="D1201" i="1"/>
  <c r="C1201" i="1"/>
  <c r="G1201" i="1" s="1"/>
  <c r="H1200" i="1"/>
  <c r="D1200" i="1"/>
  <c r="C1200" i="1"/>
  <c r="G1200" i="1" s="1"/>
  <c r="D1199" i="1"/>
  <c r="C1199" i="1"/>
  <c r="D1198" i="1"/>
  <c r="C1198" i="1"/>
  <c r="H1197" i="1"/>
  <c r="D1197" i="1"/>
  <c r="C1197" i="1"/>
  <c r="G1197" i="1" s="1"/>
  <c r="H1196" i="1"/>
  <c r="D1196" i="1"/>
  <c r="C1196" i="1"/>
  <c r="G1196" i="1" s="1"/>
  <c r="D1195" i="1"/>
  <c r="C1195" i="1"/>
  <c r="D1194" i="1"/>
  <c r="C1194" i="1"/>
  <c r="H1193" i="1"/>
  <c r="D1193" i="1"/>
  <c r="C1193" i="1"/>
  <c r="G1193" i="1" s="1"/>
  <c r="H1192" i="1"/>
  <c r="D1192" i="1"/>
  <c r="C1192" i="1"/>
  <c r="G1192" i="1" s="1"/>
  <c r="D1191" i="1"/>
  <c r="C1191" i="1"/>
  <c r="D1190" i="1"/>
  <c r="C1190" i="1"/>
  <c r="H1189" i="1"/>
  <c r="D1189" i="1"/>
  <c r="C1189" i="1"/>
  <c r="G1189" i="1" s="1"/>
  <c r="H1188" i="1"/>
  <c r="D1188" i="1"/>
  <c r="C1188" i="1"/>
  <c r="G1188" i="1" s="1"/>
  <c r="D1187" i="1"/>
  <c r="C1187" i="1"/>
  <c r="D1186" i="1"/>
  <c r="C1186" i="1"/>
  <c r="H1185" i="1"/>
  <c r="D1185" i="1"/>
  <c r="C1185" i="1"/>
  <c r="G1185" i="1" s="1"/>
  <c r="H1184" i="1"/>
  <c r="D1184" i="1"/>
  <c r="C1184" i="1"/>
  <c r="D1183" i="1"/>
  <c r="C1183" i="1"/>
  <c r="D1182" i="1"/>
  <c r="D1179" i="1"/>
  <c r="H1179" i="1" s="1"/>
  <c r="C1179" i="1"/>
  <c r="H1178" i="1"/>
  <c r="D1178" i="1"/>
  <c r="C1178" i="1"/>
  <c r="G1178" i="1" s="1"/>
  <c r="D1177" i="1"/>
  <c r="C1177" i="1"/>
  <c r="C1176" i="1"/>
  <c r="H1175" i="1"/>
  <c r="D1175" i="1"/>
  <c r="C1175" i="1"/>
  <c r="G1175" i="1" s="1"/>
  <c r="H1174" i="1"/>
  <c r="D1174" i="1"/>
  <c r="C1174" i="1"/>
  <c r="G1174" i="1" s="1"/>
  <c r="D1173" i="1"/>
  <c r="C1173" i="1"/>
  <c r="D1172" i="1"/>
  <c r="C1172" i="1"/>
  <c r="H1171" i="1"/>
  <c r="D1171" i="1"/>
  <c r="C1171" i="1"/>
  <c r="G1171" i="1" s="1"/>
  <c r="H1170" i="1"/>
  <c r="D1170" i="1"/>
  <c r="C1170" i="1"/>
  <c r="G1170" i="1" s="1"/>
  <c r="D1169" i="1"/>
  <c r="C1169" i="1"/>
  <c r="D1168" i="1"/>
  <c r="C1168" i="1"/>
  <c r="H1167" i="1"/>
  <c r="D1167" i="1"/>
  <c r="C1167" i="1"/>
  <c r="D1166" i="1"/>
  <c r="H1166" i="1" s="1"/>
  <c r="C1166" i="1"/>
  <c r="D1165" i="1"/>
  <c r="C1165" i="1"/>
  <c r="D1164" i="1"/>
  <c r="C1164" i="1"/>
  <c r="H1163" i="1"/>
  <c r="D1163" i="1"/>
  <c r="C1163" i="1"/>
  <c r="G1163" i="1" s="1"/>
  <c r="H1162" i="1"/>
  <c r="D1162" i="1"/>
  <c r="C1162" i="1"/>
  <c r="G1162" i="1" s="1"/>
  <c r="D1161" i="1"/>
  <c r="C1161" i="1"/>
  <c r="D1160" i="1"/>
  <c r="C1160" i="1"/>
  <c r="H1159" i="1"/>
  <c r="D1159" i="1"/>
  <c r="C1159" i="1"/>
  <c r="G1159" i="1" s="1"/>
  <c r="H1158" i="1"/>
  <c r="D1158" i="1"/>
  <c r="C1158" i="1"/>
  <c r="G1158" i="1" s="1"/>
  <c r="D1157" i="1"/>
  <c r="C1157" i="1"/>
  <c r="D1156" i="1"/>
  <c r="C1156" i="1"/>
  <c r="D1155" i="1"/>
  <c r="H1155" i="1" s="1"/>
  <c r="C1155" i="1"/>
  <c r="G1155" i="1" s="1"/>
  <c r="H1154" i="1"/>
  <c r="D1154" i="1"/>
  <c r="C1154" i="1"/>
  <c r="G1154" i="1" s="1"/>
  <c r="D1153" i="1"/>
  <c r="C1153" i="1"/>
  <c r="D1152" i="1"/>
  <c r="H1151" i="1"/>
  <c r="D1151" i="1"/>
  <c r="C1151" i="1"/>
  <c r="G1151" i="1" s="1"/>
  <c r="H1150" i="1"/>
  <c r="D1150" i="1"/>
  <c r="C1150" i="1"/>
  <c r="G1150" i="1" s="1"/>
  <c r="D1149" i="1"/>
  <c r="C1149" i="1"/>
  <c r="D1148" i="1"/>
  <c r="C1148" i="1"/>
  <c r="H1147" i="1"/>
  <c r="D1147" i="1"/>
  <c r="C1147" i="1"/>
  <c r="G1147" i="1" s="1"/>
  <c r="H1146" i="1"/>
  <c r="D1146" i="1"/>
  <c r="C1146" i="1"/>
  <c r="G1146" i="1" s="1"/>
  <c r="D1145" i="1"/>
  <c r="C1145" i="1"/>
  <c r="D1144" i="1"/>
  <c r="C1144" i="1"/>
  <c r="H1143" i="1"/>
  <c r="D1143" i="1"/>
  <c r="C1143" i="1"/>
  <c r="G1143" i="1" s="1"/>
  <c r="H1142" i="1"/>
  <c r="D1142" i="1"/>
  <c r="C1142" i="1"/>
  <c r="G1142" i="1" s="1"/>
  <c r="D1141" i="1"/>
  <c r="C1141" i="1"/>
  <c r="D1140" i="1"/>
  <c r="C1140" i="1"/>
  <c r="H1139" i="1"/>
  <c r="D1139" i="1"/>
  <c r="C1139" i="1"/>
  <c r="G1139" i="1" s="1"/>
  <c r="H1138" i="1"/>
  <c r="D1138" i="1"/>
  <c r="C1138" i="1"/>
  <c r="G1138" i="1" s="1"/>
  <c r="D1137" i="1"/>
  <c r="C1137" i="1"/>
  <c r="D1136" i="1"/>
  <c r="C1136" i="1"/>
  <c r="H1135" i="1"/>
  <c r="D1135" i="1"/>
  <c r="C1135" i="1"/>
  <c r="G1135" i="1" s="1"/>
  <c r="H1134" i="1"/>
  <c r="D1134" i="1"/>
  <c r="C1134" i="1"/>
  <c r="G1134" i="1" s="1"/>
  <c r="D1133" i="1"/>
  <c r="C1133" i="1"/>
  <c r="D1132" i="1"/>
  <c r="C1132" i="1"/>
  <c r="H1131" i="1"/>
  <c r="D1131" i="1"/>
  <c r="C1131" i="1"/>
  <c r="G1131" i="1" s="1"/>
  <c r="H1130" i="1"/>
  <c r="D1130" i="1"/>
  <c r="C1130" i="1"/>
  <c r="G1130" i="1" s="1"/>
  <c r="D1129" i="1"/>
  <c r="C1129" i="1"/>
  <c r="D1128" i="1"/>
  <c r="C1128" i="1"/>
  <c r="H1127" i="1"/>
  <c r="D1127" i="1"/>
  <c r="C1127" i="1"/>
  <c r="G1127" i="1" s="1"/>
  <c r="H1126" i="1"/>
  <c r="D1126" i="1"/>
  <c r="C1126" i="1"/>
  <c r="G1126" i="1" s="1"/>
  <c r="D1125" i="1"/>
  <c r="C1125" i="1"/>
  <c r="D1124" i="1"/>
  <c r="C1124" i="1"/>
  <c r="H1123" i="1"/>
  <c r="D1123" i="1"/>
  <c r="C1123" i="1"/>
  <c r="G1123" i="1" s="1"/>
  <c r="H1122" i="1"/>
  <c r="D1122" i="1"/>
  <c r="C1122" i="1"/>
  <c r="G1122" i="1" s="1"/>
  <c r="D1121" i="1"/>
  <c r="C1121" i="1"/>
  <c r="D1120" i="1"/>
  <c r="C1120" i="1"/>
  <c r="H1119" i="1"/>
  <c r="D1119" i="1"/>
  <c r="C1119" i="1"/>
  <c r="G1119" i="1" s="1"/>
  <c r="H1118" i="1"/>
  <c r="D1118" i="1"/>
  <c r="C1118" i="1"/>
  <c r="G1118" i="1" s="1"/>
  <c r="D1117" i="1"/>
  <c r="C1117" i="1"/>
  <c r="D1116" i="1"/>
  <c r="C1116" i="1"/>
  <c r="H1115" i="1"/>
  <c r="D1115" i="1"/>
  <c r="C1115" i="1"/>
  <c r="G1115" i="1" s="1"/>
  <c r="H1114" i="1"/>
  <c r="D1114" i="1"/>
  <c r="C1114" i="1"/>
  <c r="G1114" i="1" s="1"/>
  <c r="D1113" i="1"/>
  <c r="C1113" i="1"/>
  <c r="D1112" i="1"/>
  <c r="C1112" i="1"/>
  <c r="H1111" i="1"/>
  <c r="D1111" i="1"/>
  <c r="C1111" i="1"/>
  <c r="G1111" i="1" s="1"/>
  <c r="H1110" i="1"/>
  <c r="D1110" i="1"/>
  <c r="C1110" i="1"/>
  <c r="G1110" i="1" s="1"/>
  <c r="D1109" i="1"/>
  <c r="C1109" i="1"/>
  <c r="D1108" i="1"/>
  <c r="C1108" i="1"/>
  <c r="H1107" i="1"/>
  <c r="D1107" i="1"/>
  <c r="C1107" i="1"/>
  <c r="G1107" i="1" s="1"/>
  <c r="H1106" i="1"/>
  <c r="D1106" i="1"/>
  <c r="C1106" i="1"/>
  <c r="G1106" i="1" s="1"/>
  <c r="D1105" i="1"/>
  <c r="C1105" i="1"/>
  <c r="D1104" i="1"/>
  <c r="C1104" i="1"/>
  <c r="H1103" i="1"/>
  <c r="D1103" i="1"/>
  <c r="C1103" i="1"/>
  <c r="G1103" i="1" s="1"/>
  <c r="H1102" i="1"/>
  <c r="D1102" i="1"/>
  <c r="C1102" i="1"/>
  <c r="G1102" i="1" s="1"/>
  <c r="D1101" i="1"/>
  <c r="C1101" i="1"/>
  <c r="D1100" i="1"/>
  <c r="C1100" i="1"/>
  <c r="H1099" i="1"/>
  <c r="D1099" i="1"/>
  <c r="C1099" i="1"/>
  <c r="G1099" i="1" s="1"/>
  <c r="H1098" i="1"/>
  <c r="D1098" i="1"/>
  <c r="C1098" i="1"/>
  <c r="G1098" i="1" s="1"/>
  <c r="D1097" i="1"/>
  <c r="C1097" i="1"/>
  <c r="D1096" i="1"/>
  <c r="C1096" i="1"/>
  <c r="H1095" i="1"/>
  <c r="D1095" i="1"/>
  <c r="C1095" i="1"/>
  <c r="G1095" i="1" s="1"/>
  <c r="H1094" i="1"/>
  <c r="D1094" i="1"/>
  <c r="C1094" i="1"/>
  <c r="G1094" i="1" s="1"/>
  <c r="H1092" i="1"/>
  <c r="D1092" i="1"/>
  <c r="C1092" i="1"/>
  <c r="G1092" i="1" s="1"/>
  <c r="H1091" i="1"/>
  <c r="D1091" i="1"/>
  <c r="C1091" i="1"/>
  <c r="G1091" i="1" s="1"/>
  <c r="D1090" i="1"/>
  <c r="C1090" i="1"/>
  <c r="D1089" i="1"/>
  <c r="C1089" i="1"/>
  <c r="H1088" i="1"/>
  <c r="D1088" i="1"/>
  <c r="C1088" i="1"/>
  <c r="G1088" i="1" s="1"/>
  <c r="H1087" i="1"/>
  <c r="D1087" i="1"/>
  <c r="C1087" i="1"/>
  <c r="G1087" i="1" s="1"/>
  <c r="D1086" i="1"/>
  <c r="C1086" i="1"/>
  <c r="D1085" i="1"/>
  <c r="C1085" i="1"/>
  <c r="H1084" i="1"/>
  <c r="D1084" i="1"/>
  <c r="C1084" i="1"/>
  <c r="G1084" i="1" s="1"/>
  <c r="H1083" i="1"/>
  <c r="D1083" i="1"/>
  <c r="C1083" i="1"/>
  <c r="G1083" i="1" s="1"/>
  <c r="D1082" i="1"/>
  <c r="C1082" i="1"/>
  <c r="D1081" i="1"/>
  <c r="C1081" i="1"/>
  <c r="H1080" i="1"/>
  <c r="D1080" i="1"/>
  <c r="C1080" i="1"/>
  <c r="G1080" i="1" s="1"/>
  <c r="H1079" i="1"/>
  <c r="D1079" i="1"/>
  <c r="C1079" i="1"/>
  <c r="G1079" i="1" s="1"/>
  <c r="D1078" i="1"/>
  <c r="C1078" i="1"/>
  <c r="D1077" i="1"/>
  <c r="C1077" i="1"/>
  <c r="H1076" i="1"/>
  <c r="D1076" i="1"/>
  <c r="C1076" i="1"/>
  <c r="G1076" i="1" s="1"/>
  <c r="H1075" i="1"/>
  <c r="D1075" i="1"/>
  <c r="C1075" i="1"/>
  <c r="G1075" i="1" s="1"/>
  <c r="H1073" i="1"/>
  <c r="D1073" i="1"/>
  <c r="C1073" i="1"/>
  <c r="G1073" i="1" s="1"/>
  <c r="H1072" i="1"/>
  <c r="D1072" i="1"/>
  <c r="C1072" i="1"/>
  <c r="G1072" i="1" s="1"/>
  <c r="D1071" i="1"/>
  <c r="C1071" i="1"/>
  <c r="D1070" i="1"/>
  <c r="C1070" i="1"/>
  <c r="H1069" i="1"/>
  <c r="D1069" i="1"/>
  <c r="C1069" i="1"/>
  <c r="G1069" i="1" s="1"/>
  <c r="H1068" i="1"/>
  <c r="D1068" i="1"/>
  <c r="C1068" i="1"/>
  <c r="G1068" i="1" s="1"/>
  <c r="D1067" i="1"/>
  <c r="C1067" i="1"/>
  <c r="D1066" i="1"/>
  <c r="C1066" i="1"/>
  <c r="H1065" i="1"/>
  <c r="D1065" i="1"/>
  <c r="C1065" i="1"/>
  <c r="G1065" i="1" s="1"/>
  <c r="H1064" i="1"/>
  <c r="D1064" i="1"/>
  <c r="C1064" i="1"/>
  <c r="G1064" i="1" s="1"/>
  <c r="D1063" i="1"/>
  <c r="C1063" i="1"/>
  <c r="D1062" i="1"/>
  <c r="C1062" i="1"/>
  <c r="H1061" i="1"/>
  <c r="D1061" i="1"/>
  <c r="C1061" i="1"/>
  <c r="G1061" i="1" s="1"/>
  <c r="H1060" i="1"/>
  <c r="D1060" i="1"/>
  <c r="C1060" i="1"/>
  <c r="D1059" i="1"/>
  <c r="C1059" i="1"/>
  <c r="D1058" i="1"/>
  <c r="C1058" i="1"/>
  <c r="D1057" i="1"/>
  <c r="H1057" i="1" s="1"/>
  <c r="C1057" i="1"/>
  <c r="H1056" i="1"/>
  <c r="D1056" i="1"/>
  <c r="C1056" i="1"/>
  <c r="G1056" i="1" s="1"/>
  <c r="D1055" i="1"/>
  <c r="C1055" i="1"/>
  <c r="D1054" i="1"/>
  <c r="C1054" i="1"/>
  <c r="H1053" i="1"/>
  <c r="D1053" i="1"/>
  <c r="C1053" i="1"/>
  <c r="G1053" i="1" s="1"/>
  <c r="H1052" i="1"/>
  <c r="D1052" i="1"/>
  <c r="C1052" i="1"/>
  <c r="D1051" i="1"/>
  <c r="C1051" i="1"/>
  <c r="C1050" i="1"/>
  <c r="H1049" i="1"/>
  <c r="D1049" i="1"/>
  <c r="C1049" i="1"/>
  <c r="G1049" i="1" s="1"/>
  <c r="H1048" i="1"/>
  <c r="D1048" i="1"/>
  <c r="C1048" i="1"/>
  <c r="G1048" i="1" s="1"/>
  <c r="D1047" i="1"/>
  <c r="C1047" i="1"/>
  <c r="D1046" i="1"/>
  <c r="C1046" i="1"/>
  <c r="D1045" i="1"/>
  <c r="H1045" i="1" s="1"/>
  <c r="C1045" i="1"/>
  <c r="H1044" i="1"/>
  <c r="D1044" i="1"/>
  <c r="C1044" i="1"/>
  <c r="G1044" i="1" s="1"/>
  <c r="D1043" i="1"/>
  <c r="C1043" i="1"/>
  <c r="D1042" i="1"/>
  <c r="C1042" i="1"/>
  <c r="D1041" i="1"/>
  <c r="H1041" i="1" s="1"/>
  <c r="C1041" i="1"/>
  <c r="D1040" i="1"/>
  <c r="H1040" i="1" s="1"/>
  <c r="C1040" i="1"/>
  <c r="G1040" i="1" s="1"/>
  <c r="D1039" i="1"/>
  <c r="C1039" i="1"/>
  <c r="D1038" i="1"/>
  <c r="C1038" i="1"/>
  <c r="H1037" i="1"/>
  <c r="D1037" i="1"/>
  <c r="C1037" i="1"/>
  <c r="G1037" i="1" s="1"/>
  <c r="H1036" i="1"/>
  <c r="D1036" i="1"/>
  <c r="C1036" i="1"/>
  <c r="G1036" i="1" s="1"/>
  <c r="D1035" i="1"/>
  <c r="C1035" i="1"/>
  <c r="D1034" i="1"/>
  <c r="C1034" i="1"/>
  <c r="D1033" i="1"/>
  <c r="H1033" i="1" s="1"/>
  <c r="C1033" i="1"/>
  <c r="H1032" i="1"/>
  <c r="D1032" i="1"/>
  <c r="C1032" i="1"/>
  <c r="G1032" i="1" s="1"/>
  <c r="D1031" i="1"/>
  <c r="C1031" i="1"/>
  <c r="D1030" i="1"/>
  <c r="C1030" i="1"/>
  <c r="D1029" i="1"/>
  <c r="H1029" i="1" s="1"/>
  <c r="C1029" i="1"/>
  <c r="H1028" i="1"/>
  <c r="D1028" i="1"/>
  <c r="C1028" i="1"/>
  <c r="G1028" i="1" s="1"/>
  <c r="D1027" i="1"/>
  <c r="C1027" i="1"/>
  <c r="D1026" i="1"/>
  <c r="C1026" i="1"/>
  <c r="H1025" i="1"/>
  <c r="D1025" i="1"/>
  <c r="C1025" i="1"/>
  <c r="C1024" i="1"/>
  <c r="D1023" i="1"/>
  <c r="C1023" i="1"/>
  <c r="D1022" i="1"/>
  <c r="C1022" i="1"/>
  <c r="H1021" i="1"/>
  <c r="D1021" i="1"/>
  <c r="C1021" i="1"/>
  <c r="G1021" i="1" s="1"/>
  <c r="H1020" i="1"/>
  <c r="D1020" i="1"/>
  <c r="C1020" i="1"/>
  <c r="G1020" i="1" s="1"/>
  <c r="D1019" i="1"/>
  <c r="C1019" i="1"/>
  <c r="D1018" i="1"/>
  <c r="C1018" i="1"/>
  <c r="C1017" i="1"/>
  <c r="D1016" i="1"/>
  <c r="H1016" i="1" s="1"/>
  <c r="C1016" i="1"/>
  <c r="D1015" i="1"/>
  <c r="C1015" i="1"/>
  <c r="D1014" i="1"/>
  <c r="C1014" i="1"/>
  <c r="D1013" i="1"/>
  <c r="H1013" i="1" s="1"/>
  <c r="C1013" i="1"/>
  <c r="C1012" i="1"/>
  <c r="H1010" i="1"/>
  <c r="D1010" i="1"/>
  <c r="C1010" i="1"/>
  <c r="G1010" i="1" s="1"/>
  <c r="D1009" i="1"/>
  <c r="C1009" i="1"/>
  <c r="D1008" i="1"/>
  <c r="C1008" i="1"/>
  <c r="H1007" i="1"/>
  <c r="D1007" i="1"/>
  <c r="C1007" i="1"/>
  <c r="G1007" i="1" s="1"/>
  <c r="H1006" i="1"/>
  <c r="D1006" i="1"/>
  <c r="C1006" i="1"/>
  <c r="G1006" i="1" s="1"/>
  <c r="D1005" i="1"/>
  <c r="C1005" i="1"/>
  <c r="D1004" i="1"/>
  <c r="C1004" i="1"/>
  <c r="H1003" i="1"/>
  <c r="D1003" i="1"/>
  <c r="C1003" i="1"/>
  <c r="G1003" i="1" s="1"/>
  <c r="H1002" i="1"/>
  <c r="D1002" i="1"/>
  <c r="C1002" i="1"/>
  <c r="G1002" i="1" s="1"/>
  <c r="D1001" i="1"/>
  <c r="C1001" i="1"/>
  <c r="D1000" i="1"/>
  <c r="C1000" i="1"/>
  <c r="H999" i="1"/>
  <c r="D999" i="1"/>
  <c r="C999" i="1"/>
  <c r="G999" i="1" s="1"/>
  <c r="H998" i="1"/>
  <c r="D998" i="1"/>
  <c r="C998" i="1"/>
  <c r="G998" i="1" s="1"/>
  <c r="D997" i="1"/>
  <c r="C997" i="1"/>
  <c r="D996" i="1"/>
  <c r="C996" i="1"/>
  <c r="H995" i="1"/>
  <c r="D995" i="1"/>
  <c r="C995" i="1"/>
  <c r="G995" i="1" s="1"/>
  <c r="D994" i="1"/>
  <c r="H994" i="1" s="1"/>
  <c r="C994" i="1"/>
  <c r="D993" i="1"/>
  <c r="C993" i="1"/>
  <c r="D992" i="1"/>
  <c r="C992" i="1"/>
  <c r="H991" i="1"/>
  <c r="D991" i="1"/>
  <c r="C991" i="1"/>
  <c r="G991" i="1" s="1"/>
  <c r="D990" i="1"/>
  <c r="H990" i="1" s="1"/>
  <c r="C990" i="1"/>
  <c r="D989" i="1"/>
  <c r="C989" i="1"/>
  <c r="D988" i="1"/>
  <c r="C988" i="1"/>
  <c r="H987" i="1"/>
  <c r="D987" i="1"/>
  <c r="C987" i="1"/>
  <c r="G987" i="1" s="1"/>
  <c r="D986" i="1"/>
  <c r="H986" i="1" s="1"/>
  <c r="C986" i="1"/>
  <c r="D985" i="1"/>
  <c r="C985" i="1"/>
  <c r="D984" i="1"/>
  <c r="C984" i="1"/>
  <c r="H983" i="1"/>
  <c r="D983" i="1"/>
  <c r="C983" i="1"/>
  <c r="G983" i="1" s="1"/>
  <c r="D982" i="1"/>
  <c r="H982" i="1" s="1"/>
  <c r="C982" i="1"/>
  <c r="D981" i="1"/>
  <c r="C981" i="1"/>
  <c r="D980" i="1"/>
  <c r="C980" i="1"/>
  <c r="H979" i="1"/>
  <c r="D979" i="1"/>
  <c r="C979" i="1"/>
  <c r="G979" i="1" s="1"/>
  <c r="D978" i="1"/>
  <c r="H978" i="1" s="1"/>
  <c r="C978" i="1"/>
  <c r="D977" i="1"/>
  <c r="C977" i="1"/>
  <c r="D976" i="1"/>
  <c r="C976" i="1"/>
  <c r="H975" i="1"/>
  <c r="D975" i="1"/>
  <c r="C975" i="1"/>
  <c r="G975" i="1" s="1"/>
  <c r="D974" i="1"/>
  <c r="H974" i="1" s="1"/>
  <c r="C974" i="1"/>
  <c r="G973" i="1"/>
  <c r="D973" i="1"/>
  <c r="H973" i="1" s="1"/>
  <c r="C973" i="1"/>
  <c r="D972" i="1"/>
  <c r="H972" i="1" s="1"/>
  <c r="C972" i="1"/>
  <c r="D971" i="1"/>
  <c r="H971" i="1" s="1"/>
  <c r="C971" i="1"/>
  <c r="D970" i="1"/>
  <c r="H970" i="1" s="1"/>
  <c r="C970" i="1"/>
  <c r="G969" i="1"/>
  <c r="D969" i="1"/>
  <c r="H969" i="1" s="1"/>
  <c r="C969" i="1"/>
  <c r="D968" i="1"/>
  <c r="H968" i="1" s="1"/>
  <c r="C968" i="1"/>
  <c r="D967" i="1"/>
  <c r="H967" i="1" s="1"/>
  <c r="C967" i="1"/>
  <c r="D966" i="1"/>
  <c r="H966" i="1" s="1"/>
  <c r="C966" i="1"/>
  <c r="G965" i="1"/>
  <c r="D965" i="1"/>
  <c r="H965" i="1" s="1"/>
  <c r="C965" i="1"/>
  <c r="D964" i="1"/>
  <c r="H964" i="1" s="1"/>
  <c r="C964" i="1"/>
  <c r="D963" i="1"/>
  <c r="H963" i="1" s="1"/>
  <c r="C963" i="1"/>
  <c r="D962" i="1"/>
  <c r="H962" i="1" s="1"/>
  <c r="C962" i="1"/>
  <c r="G961" i="1"/>
  <c r="D961" i="1"/>
  <c r="H961" i="1" s="1"/>
  <c r="C961" i="1"/>
  <c r="D960" i="1"/>
  <c r="H960" i="1" s="1"/>
  <c r="C960" i="1"/>
  <c r="D959" i="1"/>
  <c r="H959" i="1" s="1"/>
  <c r="C959" i="1"/>
  <c r="D958" i="1"/>
  <c r="H958" i="1" s="1"/>
  <c r="C958" i="1"/>
  <c r="G957" i="1"/>
  <c r="D957" i="1"/>
  <c r="H957" i="1" s="1"/>
  <c r="C957" i="1"/>
  <c r="D956" i="1"/>
  <c r="H956" i="1" s="1"/>
  <c r="C956" i="1"/>
  <c r="D955" i="1"/>
  <c r="H955" i="1" s="1"/>
  <c r="C955" i="1"/>
  <c r="D954" i="1"/>
  <c r="H954" i="1" s="1"/>
  <c r="C954" i="1"/>
  <c r="G953" i="1"/>
  <c r="D953" i="1"/>
  <c r="H953" i="1" s="1"/>
  <c r="C953" i="1"/>
  <c r="D952" i="1"/>
  <c r="H952" i="1" s="1"/>
  <c r="C952" i="1"/>
  <c r="D951" i="1"/>
  <c r="H951" i="1" s="1"/>
  <c r="C951" i="1"/>
  <c r="D950" i="1"/>
  <c r="H950" i="1" s="1"/>
  <c r="C950" i="1"/>
  <c r="G949" i="1"/>
  <c r="D949" i="1"/>
  <c r="H949" i="1" s="1"/>
  <c r="C949" i="1"/>
  <c r="D948" i="1"/>
  <c r="H948" i="1" s="1"/>
  <c r="C948" i="1"/>
  <c r="D947" i="1"/>
  <c r="H947" i="1" s="1"/>
  <c r="C947" i="1"/>
  <c r="D946" i="1"/>
  <c r="H946" i="1" s="1"/>
  <c r="C946" i="1"/>
  <c r="G945" i="1"/>
  <c r="D945" i="1"/>
  <c r="H945" i="1" s="1"/>
  <c r="C945" i="1"/>
  <c r="D944" i="1"/>
  <c r="H944" i="1" s="1"/>
  <c r="C944" i="1"/>
  <c r="D943" i="1"/>
  <c r="H943" i="1" s="1"/>
  <c r="C943" i="1"/>
  <c r="D942" i="1"/>
  <c r="H942" i="1" s="1"/>
  <c r="C942" i="1"/>
  <c r="G941" i="1"/>
  <c r="D941" i="1"/>
  <c r="H941" i="1" s="1"/>
  <c r="C941" i="1"/>
  <c r="D940" i="1"/>
  <c r="H940" i="1" s="1"/>
  <c r="C940" i="1"/>
  <c r="D939" i="1"/>
  <c r="H939" i="1" s="1"/>
  <c r="C939" i="1"/>
  <c r="D938" i="1"/>
  <c r="H938" i="1" s="1"/>
  <c r="C938" i="1"/>
  <c r="G937" i="1"/>
  <c r="D937" i="1"/>
  <c r="H937" i="1" s="1"/>
  <c r="C937" i="1"/>
  <c r="D936" i="1"/>
  <c r="H936" i="1" s="1"/>
  <c r="C936" i="1"/>
  <c r="D935" i="1"/>
  <c r="H935" i="1" s="1"/>
  <c r="C935" i="1"/>
  <c r="D934" i="1"/>
  <c r="H934" i="1" s="1"/>
  <c r="C934" i="1"/>
  <c r="G933" i="1"/>
  <c r="D933" i="1"/>
  <c r="H933" i="1" s="1"/>
  <c r="C933" i="1"/>
  <c r="D932" i="1"/>
  <c r="H932" i="1" s="1"/>
  <c r="C932" i="1"/>
  <c r="D931" i="1"/>
  <c r="H931" i="1" s="1"/>
  <c r="C931" i="1"/>
  <c r="D930" i="1"/>
  <c r="H930" i="1" s="1"/>
  <c r="C930" i="1"/>
  <c r="G929" i="1"/>
  <c r="D929" i="1"/>
  <c r="H929" i="1" s="1"/>
  <c r="C929" i="1"/>
  <c r="D928" i="1"/>
  <c r="H928" i="1" s="1"/>
  <c r="C928" i="1"/>
  <c r="D927" i="1"/>
  <c r="H927" i="1" s="1"/>
  <c r="C927" i="1"/>
  <c r="D926" i="1"/>
  <c r="H926" i="1" s="1"/>
  <c r="C926" i="1"/>
  <c r="G925" i="1"/>
  <c r="D925" i="1"/>
  <c r="H925" i="1" s="1"/>
  <c r="C925" i="1"/>
  <c r="D924" i="1"/>
  <c r="H924" i="1" s="1"/>
  <c r="C924" i="1"/>
  <c r="D923" i="1"/>
  <c r="H923" i="1" s="1"/>
  <c r="C923" i="1"/>
  <c r="D922" i="1"/>
  <c r="H922" i="1" s="1"/>
  <c r="C922" i="1"/>
  <c r="G921" i="1"/>
  <c r="D921" i="1"/>
  <c r="H921" i="1" s="1"/>
  <c r="C921" i="1"/>
  <c r="D920" i="1"/>
  <c r="H920" i="1" s="1"/>
  <c r="C920" i="1"/>
  <c r="D919" i="1"/>
  <c r="H919" i="1" s="1"/>
  <c r="C919" i="1"/>
  <c r="D918" i="1"/>
  <c r="H918" i="1" s="1"/>
  <c r="C918" i="1"/>
  <c r="G917" i="1"/>
  <c r="D917" i="1"/>
  <c r="H917" i="1" s="1"/>
  <c r="C917" i="1"/>
  <c r="D916" i="1"/>
  <c r="H916" i="1" s="1"/>
  <c r="C916" i="1"/>
  <c r="D915" i="1"/>
  <c r="H915" i="1" s="1"/>
  <c r="C915" i="1"/>
  <c r="D914" i="1"/>
  <c r="H914" i="1" s="1"/>
  <c r="C914" i="1"/>
  <c r="G913" i="1"/>
  <c r="D913" i="1"/>
  <c r="H913" i="1" s="1"/>
  <c r="C913" i="1"/>
  <c r="D912" i="1"/>
  <c r="H912" i="1" s="1"/>
  <c r="C912" i="1"/>
  <c r="D911" i="1"/>
  <c r="H911" i="1" s="1"/>
  <c r="C911" i="1"/>
  <c r="D910" i="1"/>
  <c r="H910" i="1" s="1"/>
  <c r="C910" i="1"/>
  <c r="G909" i="1"/>
  <c r="D909" i="1"/>
  <c r="H909" i="1" s="1"/>
  <c r="C909" i="1"/>
  <c r="D908" i="1"/>
  <c r="H908" i="1" s="1"/>
  <c r="C908" i="1"/>
  <c r="D907" i="1"/>
  <c r="H907" i="1" s="1"/>
  <c r="C907" i="1"/>
  <c r="D906" i="1"/>
  <c r="H906" i="1" s="1"/>
  <c r="C906" i="1"/>
  <c r="G905" i="1"/>
  <c r="D905" i="1"/>
  <c r="H905" i="1" s="1"/>
  <c r="C905" i="1"/>
  <c r="D904" i="1"/>
  <c r="H904" i="1" s="1"/>
  <c r="C904" i="1"/>
  <c r="D903" i="1"/>
  <c r="H903" i="1" s="1"/>
  <c r="C903" i="1"/>
  <c r="D902" i="1"/>
  <c r="H902" i="1" s="1"/>
  <c r="C902" i="1"/>
  <c r="G901" i="1"/>
  <c r="D901" i="1"/>
  <c r="H901" i="1" s="1"/>
  <c r="C901" i="1"/>
  <c r="D900" i="1"/>
  <c r="H900" i="1" s="1"/>
  <c r="C900" i="1"/>
  <c r="D899" i="1"/>
  <c r="H899" i="1" s="1"/>
  <c r="C899" i="1"/>
  <c r="D898" i="1"/>
  <c r="H898" i="1" s="1"/>
  <c r="C898" i="1"/>
  <c r="G897" i="1"/>
  <c r="D897" i="1"/>
  <c r="H897" i="1" s="1"/>
  <c r="C897" i="1"/>
  <c r="D896" i="1"/>
  <c r="H896" i="1" s="1"/>
  <c r="C896" i="1"/>
  <c r="D895" i="1"/>
  <c r="H895" i="1" s="1"/>
  <c r="C895" i="1"/>
  <c r="D894" i="1"/>
  <c r="H894" i="1" s="1"/>
  <c r="C894" i="1"/>
  <c r="G893" i="1"/>
  <c r="D893" i="1"/>
  <c r="H893" i="1" s="1"/>
  <c r="C893" i="1"/>
  <c r="D892" i="1"/>
  <c r="H892" i="1" s="1"/>
  <c r="C892" i="1"/>
  <c r="D891" i="1"/>
  <c r="H891" i="1" s="1"/>
  <c r="C891" i="1"/>
  <c r="D890" i="1"/>
  <c r="H890" i="1" s="1"/>
  <c r="C890" i="1"/>
  <c r="G889" i="1"/>
  <c r="D889" i="1"/>
  <c r="H889" i="1" s="1"/>
  <c r="C889" i="1"/>
  <c r="D888" i="1"/>
  <c r="H888" i="1" s="1"/>
  <c r="C888" i="1"/>
  <c r="D887" i="1"/>
  <c r="H887" i="1" s="1"/>
  <c r="C887" i="1"/>
  <c r="D886" i="1"/>
  <c r="H886" i="1" s="1"/>
  <c r="C886" i="1"/>
  <c r="G885" i="1"/>
  <c r="D885" i="1"/>
  <c r="H885" i="1" s="1"/>
  <c r="C885" i="1"/>
  <c r="D884" i="1"/>
  <c r="H884" i="1" s="1"/>
  <c r="C884" i="1"/>
  <c r="D883" i="1"/>
  <c r="H883" i="1" s="1"/>
  <c r="C883" i="1"/>
  <c r="D882" i="1"/>
  <c r="H882" i="1" s="1"/>
  <c r="C882" i="1"/>
  <c r="G881" i="1"/>
  <c r="D881" i="1"/>
  <c r="H881" i="1" s="1"/>
  <c r="C881" i="1"/>
  <c r="D880" i="1"/>
  <c r="H880" i="1" s="1"/>
  <c r="C880" i="1"/>
  <c r="D879" i="1"/>
  <c r="H879" i="1" s="1"/>
  <c r="C879" i="1"/>
  <c r="D878" i="1"/>
  <c r="H878" i="1" s="1"/>
  <c r="C878" i="1"/>
  <c r="G877" i="1"/>
  <c r="D877" i="1"/>
  <c r="H877" i="1" s="1"/>
  <c r="C877" i="1"/>
  <c r="D876" i="1"/>
  <c r="H876" i="1" s="1"/>
  <c r="C876" i="1"/>
  <c r="D875" i="1"/>
  <c r="H875" i="1" s="1"/>
  <c r="C875" i="1"/>
  <c r="D874" i="1"/>
  <c r="H874" i="1" s="1"/>
  <c r="C874" i="1"/>
  <c r="G873" i="1"/>
  <c r="D873" i="1"/>
  <c r="H873" i="1" s="1"/>
  <c r="C873" i="1"/>
  <c r="D872" i="1"/>
  <c r="H872" i="1" s="1"/>
  <c r="C872" i="1"/>
  <c r="D871" i="1"/>
  <c r="H871" i="1" s="1"/>
  <c r="C871" i="1"/>
  <c r="D870" i="1"/>
  <c r="H870" i="1" s="1"/>
  <c r="C870" i="1"/>
  <c r="G869" i="1"/>
  <c r="D869" i="1"/>
  <c r="H869" i="1" s="1"/>
  <c r="C869" i="1"/>
  <c r="D868" i="1"/>
  <c r="H868" i="1" s="1"/>
  <c r="C868" i="1"/>
  <c r="D867" i="1"/>
  <c r="H867" i="1" s="1"/>
  <c r="C867" i="1"/>
  <c r="D866" i="1"/>
  <c r="H866" i="1" s="1"/>
  <c r="C866" i="1"/>
  <c r="G865" i="1"/>
  <c r="D865" i="1"/>
  <c r="H865" i="1" s="1"/>
  <c r="C865" i="1"/>
  <c r="D864" i="1"/>
  <c r="H864" i="1" s="1"/>
  <c r="C864" i="1"/>
  <c r="D863" i="1"/>
  <c r="H863" i="1" s="1"/>
  <c r="C863" i="1"/>
  <c r="D862" i="1"/>
  <c r="H862" i="1" s="1"/>
  <c r="C862" i="1"/>
  <c r="G861" i="1"/>
  <c r="D861" i="1"/>
  <c r="H861" i="1" s="1"/>
  <c r="C861" i="1"/>
  <c r="D860" i="1"/>
  <c r="H860" i="1" s="1"/>
  <c r="C860" i="1"/>
  <c r="D859" i="1"/>
  <c r="H859" i="1" s="1"/>
  <c r="C859" i="1"/>
  <c r="D858" i="1"/>
  <c r="H858" i="1" s="1"/>
  <c r="C858" i="1"/>
  <c r="G857" i="1"/>
  <c r="D857" i="1"/>
  <c r="H857" i="1" s="1"/>
  <c r="C857" i="1"/>
  <c r="D856" i="1"/>
  <c r="H856" i="1" s="1"/>
  <c r="C856" i="1"/>
  <c r="D855" i="1"/>
  <c r="H855" i="1" s="1"/>
  <c r="C855" i="1"/>
  <c r="D854" i="1"/>
  <c r="H854" i="1" s="1"/>
  <c r="C854" i="1"/>
  <c r="G853"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G845" i="1"/>
  <c r="D845" i="1"/>
  <c r="H845" i="1" s="1"/>
  <c r="C845" i="1"/>
  <c r="D844" i="1"/>
  <c r="H844" i="1" s="1"/>
  <c r="C844" i="1"/>
  <c r="D843" i="1"/>
  <c r="H843" i="1" s="1"/>
  <c r="C843" i="1"/>
  <c r="D842" i="1"/>
  <c r="H842" i="1" s="1"/>
  <c r="C842" i="1"/>
  <c r="G841" i="1"/>
  <c r="D841" i="1"/>
  <c r="H841" i="1" s="1"/>
  <c r="C841" i="1"/>
  <c r="D840" i="1"/>
  <c r="H840" i="1" s="1"/>
  <c r="C840" i="1"/>
  <c r="D839" i="1"/>
  <c r="H839" i="1" s="1"/>
  <c r="C839" i="1"/>
  <c r="D838" i="1"/>
  <c r="H838" i="1" s="1"/>
  <c r="C838" i="1"/>
  <c r="G837" i="1"/>
  <c r="D837" i="1"/>
  <c r="H837" i="1" s="1"/>
  <c r="C837" i="1"/>
  <c r="D836" i="1"/>
  <c r="H836" i="1" s="1"/>
  <c r="C836" i="1"/>
  <c r="D835" i="1"/>
  <c r="H835" i="1" s="1"/>
  <c r="C835" i="1"/>
  <c r="D834" i="1"/>
  <c r="H834" i="1" s="1"/>
  <c r="C834" i="1"/>
  <c r="G833" i="1"/>
  <c r="D833" i="1"/>
  <c r="H833" i="1" s="1"/>
  <c r="C833" i="1"/>
  <c r="D832" i="1"/>
  <c r="H832" i="1" s="1"/>
  <c r="C832" i="1"/>
  <c r="D831" i="1"/>
  <c r="H831" i="1" s="1"/>
  <c r="C831" i="1"/>
  <c r="D830" i="1"/>
  <c r="H830" i="1" s="1"/>
  <c r="C830" i="1"/>
  <c r="G829" i="1"/>
  <c r="D829" i="1"/>
  <c r="H829" i="1" s="1"/>
  <c r="C829" i="1"/>
  <c r="D828" i="1"/>
  <c r="H828" i="1" s="1"/>
  <c r="C828" i="1"/>
  <c r="D827" i="1"/>
  <c r="H827" i="1" s="1"/>
  <c r="C827" i="1"/>
  <c r="D826" i="1"/>
  <c r="H826" i="1" s="1"/>
  <c r="C826" i="1"/>
  <c r="G825" i="1"/>
  <c r="D825" i="1"/>
  <c r="H825" i="1" s="1"/>
  <c r="C825" i="1"/>
  <c r="D824" i="1"/>
  <c r="H824" i="1" s="1"/>
  <c r="C824" i="1"/>
  <c r="D823" i="1"/>
  <c r="H823" i="1" s="1"/>
  <c r="C823" i="1"/>
  <c r="D822" i="1"/>
  <c r="H822" i="1" s="1"/>
  <c r="C822" i="1"/>
  <c r="G821" i="1"/>
  <c r="D821" i="1"/>
  <c r="H821" i="1" s="1"/>
  <c r="C821" i="1"/>
  <c r="D820" i="1"/>
  <c r="H820" i="1" s="1"/>
  <c r="C820" i="1"/>
  <c r="D819" i="1"/>
  <c r="H819" i="1" s="1"/>
  <c r="C819" i="1"/>
  <c r="D818" i="1"/>
  <c r="H818" i="1" s="1"/>
  <c r="C818" i="1"/>
  <c r="G817" i="1"/>
  <c r="D817" i="1"/>
  <c r="H817" i="1" s="1"/>
  <c r="C817" i="1"/>
  <c r="D816" i="1"/>
  <c r="H816" i="1" s="1"/>
  <c r="C816" i="1"/>
  <c r="D815" i="1"/>
  <c r="H815" i="1" s="1"/>
  <c r="C815" i="1"/>
  <c r="D814" i="1"/>
  <c r="H814" i="1" s="1"/>
  <c r="C814" i="1"/>
  <c r="G813" i="1"/>
  <c r="D813" i="1"/>
  <c r="H813" i="1" s="1"/>
  <c r="C813" i="1"/>
  <c r="D812" i="1"/>
  <c r="H812" i="1" s="1"/>
  <c r="C812" i="1"/>
  <c r="D811" i="1"/>
  <c r="H811" i="1" s="1"/>
  <c r="C811" i="1"/>
  <c r="D810" i="1"/>
  <c r="H810" i="1" s="1"/>
  <c r="C810" i="1"/>
  <c r="G809" i="1"/>
  <c r="D809" i="1"/>
  <c r="H809" i="1" s="1"/>
  <c r="C809" i="1"/>
  <c r="D808" i="1"/>
  <c r="H808" i="1" s="1"/>
  <c r="C808" i="1"/>
  <c r="D807" i="1"/>
  <c r="H807" i="1" s="1"/>
  <c r="C807" i="1"/>
  <c r="D806" i="1"/>
  <c r="H806" i="1" s="1"/>
  <c r="C806" i="1"/>
  <c r="G805" i="1"/>
  <c r="D805" i="1"/>
  <c r="H805" i="1" s="1"/>
  <c r="C805" i="1"/>
  <c r="D804" i="1"/>
  <c r="H804" i="1" s="1"/>
  <c r="C804" i="1"/>
  <c r="D803" i="1"/>
  <c r="H803" i="1" s="1"/>
  <c r="C803" i="1"/>
  <c r="D802" i="1"/>
  <c r="H802" i="1" s="1"/>
  <c r="C802" i="1"/>
  <c r="G801" i="1"/>
  <c r="D801" i="1"/>
  <c r="H801" i="1" s="1"/>
  <c r="C801" i="1"/>
  <c r="D800" i="1"/>
  <c r="H800" i="1" s="1"/>
  <c r="C800" i="1"/>
  <c r="D799" i="1"/>
  <c r="H799" i="1" s="1"/>
  <c r="C799" i="1"/>
  <c r="D798" i="1"/>
  <c r="H798" i="1" s="1"/>
  <c r="C798" i="1"/>
  <c r="G797" i="1"/>
  <c r="D797" i="1"/>
  <c r="H797" i="1" s="1"/>
  <c r="C797" i="1"/>
  <c r="D796" i="1"/>
  <c r="H796" i="1" s="1"/>
  <c r="C796" i="1"/>
  <c r="D795" i="1"/>
  <c r="H795" i="1" s="1"/>
  <c r="C795" i="1"/>
  <c r="D794" i="1"/>
  <c r="H794" i="1" s="1"/>
  <c r="C794" i="1"/>
  <c r="G793" i="1"/>
  <c r="D793" i="1"/>
  <c r="H793" i="1" s="1"/>
  <c r="C793" i="1"/>
  <c r="D792" i="1"/>
  <c r="H792" i="1" s="1"/>
  <c r="C792" i="1"/>
  <c r="D791" i="1"/>
  <c r="H791" i="1" s="1"/>
  <c r="C791" i="1"/>
  <c r="D790" i="1"/>
  <c r="H790" i="1" s="1"/>
  <c r="C790" i="1"/>
  <c r="G789" i="1"/>
  <c r="D789" i="1"/>
  <c r="H789" i="1" s="1"/>
  <c r="C789" i="1"/>
  <c r="D788" i="1"/>
  <c r="H788" i="1" s="1"/>
  <c r="C788" i="1"/>
  <c r="D787" i="1"/>
  <c r="H787" i="1" s="1"/>
  <c r="C787" i="1"/>
  <c r="D786" i="1"/>
  <c r="H786" i="1" s="1"/>
  <c r="C786" i="1"/>
  <c r="G785" i="1"/>
  <c r="D785" i="1"/>
  <c r="H785" i="1" s="1"/>
  <c r="C785" i="1"/>
  <c r="D784" i="1"/>
  <c r="H784" i="1" s="1"/>
  <c r="C784" i="1"/>
  <c r="D783" i="1"/>
  <c r="H783" i="1" s="1"/>
  <c r="C783" i="1"/>
  <c r="D782" i="1"/>
  <c r="H782" i="1" s="1"/>
  <c r="C782" i="1"/>
  <c r="G781" i="1"/>
  <c r="D781" i="1"/>
  <c r="H781" i="1" s="1"/>
  <c r="C781" i="1"/>
  <c r="D780" i="1"/>
  <c r="H780" i="1" s="1"/>
  <c r="C780" i="1"/>
  <c r="D779" i="1"/>
  <c r="H779" i="1" s="1"/>
  <c r="C779" i="1"/>
  <c r="D778" i="1"/>
  <c r="H778" i="1" s="1"/>
  <c r="C778" i="1"/>
  <c r="G777" i="1"/>
  <c r="D777" i="1"/>
  <c r="H777" i="1" s="1"/>
  <c r="C777" i="1"/>
  <c r="D776" i="1"/>
  <c r="H776" i="1" s="1"/>
  <c r="C776" i="1"/>
  <c r="D775" i="1"/>
  <c r="H775" i="1" s="1"/>
  <c r="C775" i="1"/>
  <c r="D774" i="1"/>
  <c r="H774" i="1" s="1"/>
  <c r="C774" i="1"/>
  <c r="G773" i="1"/>
  <c r="D773" i="1"/>
  <c r="H773" i="1" s="1"/>
  <c r="C773" i="1"/>
  <c r="D772" i="1"/>
  <c r="H772" i="1" s="1"/>
  <c r="C772" i="1"/>
  <c r="D771" i="1"/>
  <c r="H771" i="1" s="1"/>
  <c r="C771" i="1"/>
  <c r="D770" i="1"/>
  <c r="H770" i="1" s="1"/>
  <c r="C770" i="1"/>
  <c r="G769" i="1"/>
  <c r="D769" i="1"/>
  <c r="H769" i="1" s="1"/>
  <c r="C769" i="1"/>
  <c r="D768" i="1"/>
  <c r="H768" i="1" s="1"/>
  <c r="C768" i="1"/>
  <c r="D767" i="1"/>
  <c r="H767" i="1" s="1"/>
  <c r="C767" i="1"/>
  <c r="D766" i="1"/>
  <c r="H766" i="1" s="1"/>
  <c r="C766" i="1"/>
  <c r="G765" i="1"/>
  <c r="D765" i="1"/>
  <c r="H765" i="1" s="1"/>
  <c r="C765" i="1"/>
  <c r="D764" i="1"/>
  <c r="H764" i="1" s="1"/>
  <c r="C764" i="1"/>
  <c r="D763" i="1"/>
  <c r="H763" i="1" s="1"/>
  <c r="C763" i="1"/>
  <c r="D762" i="1"/>
  <c r="H762" i="1" s="1"/>
  <c r="C762" i="1"/>
  <c r="G761" i="1"/>
  <c r="D761" i="1"/>
  <c r="H761" i="1" s="1"/>
  <c r="C761" i="1"/>
  <c r="D760" i="1"/>
  <c r="H760" i="1" s="1"/>
  <c r="C760" i="1"/>
  <c r="D759" i="1"/>
  <c r="H759" i="1" s="1"/>
  <c r="C759" i="1"/>
  <c r="D758" i="1"/>
  <c r="H758" i="1" s="1"/>
  <c r="C758" i="1"/>
  <c r="G757" i="1"/>
  <c r="D757" i="1"/>
  <c r="H757" i="1" s="1"/>
  <c r="C757" i="1"/>
  <c r="D756" i="1"/>
  <c r="H756" i="1" s="1"/>
  <c r="C756" i="1"/>
  <c r="D755" i="1"/>
  <c r="H755" i="1" s="1"/>
  <c r="C755" i="1"/>
  <c r="D754" i="1"/>
  <c r="H754" i="1" s="1"/>
  <c r="C754" i="1"/>
  <c r="G753" i="1"/>
  <c r="D753" i="1"/>
  <c r="H753" i="1" s="1"/>
  <c r="C753" i="1"/>
  <c r="D752" i="1"/>
  <c r="H752" i="1" s="1"/>
  <c r="C752" i="1"/>
  <c r="D751" i="1"/>
  <c r="H751" i="1" s="1"/>
  <c r="C751" i="1"/>
  <c r="D750" i="1"/>
  <c r="H750" i="1" s="1"/>
  <c r="C750" i="1"/>
  <c r="G749" i="1"/>
  <c r="D749" i="1"/>
  <c r="H749" i="1" s="1"/>
  <c r="C749" i="1"/>
  <c r="D748" i="1"/>
  <c r="H748" i="1" s="1"/>
  <c r="C748" i="1"/>
  <c r="D747" i="1"/>
  <c r="H747" i="1" s="1"/>
  <c r="C747" i="1"/>
  <c r="D746" i="1"/>
  <c r="H746" i="1" s="1"/>
  <c r="C746" i="1"/>
  <c r="G745" i="1"/>
  <c r="D745" i="1"/>
  <c r="H745" i="1" s="1"/>
  <c r="C745" i="1"/>
  <c r="D744" i="1"/>
  <c r="H744" i="1" s="1"/>
  <c r="C744" i="1"/>
  <c r="D743" i="1"/>
  <c r="H743" i="1" s="1"/>
  <c r="C743" i="1"/>
  <c r="D742" i="1"/>
  <c r="H742" i="1" s="1"/>
  <c r="C742" i="1"/>
  <c r="G741"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G733"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G725" i="1"/>
  <c r="D725" i="1"/>
  <c r="H725" i="1" s="1"/>
  <c r="C725" i="1"/>
  <c r="D724" i="1"/>
  <c r="H724" i="1" s="1"/>
  <c r="C724" i="1"/>
  <c r="D723" i="1"/>
  <c r="H723" i="1" s="1"/>
  <c r="C723" i="1"/>
  <c r="D722" i="1"/>
  <c r="H722" i="1" s="1"/>
  <c r="C722" i="1"/>
  <c r="G721" i="1"/>
  <c r="D721" i="1"/>
  <c r="H721" i="1" s="1"/>
  <c r="C721" i="1"/>
  <c r="D720" i="1"/>
  <c r="H720" i="1" s="1"/>
  <c r="C720" i="1"/>
  <c r="D719" i="1"/>
  <c r="H719" i="1" s="1"/>
  <c r="C719" i="1"/>
  <c r="D718" i="1"/>
  <c r="H718" i="1" s="1"/>
  <c r="C718" i="1"/>
  <c r="G717" i="1"/>
  <c r="D717" i="1"/>
  <c r="H717" i="1" s="1"/>
  <c r="C717" i="1"/>
  <c r="D716" i="1"/>
  <c r="H716" i="1" s="1"/>
  <c r="C716" i="1"/>
  <c r="D715" i="1"/>
  <c r="H715" i="1" s="1"/>
  <c r="C715" i="1"/>
  <c r="D714" i="1"/>
  <c r="H714" i="1" s="1"/>
  <c r="C714" i="1"/>
  <c r="G713" i="1"/>
  <c r="D713" i="1"/>
  <c r="H713" i="1" s="1"/>
  <c r="C713" i="1"/>
  <c r="D712" i="1"/>
  <c r="H712" i="1" s="1"/>
  <c r="C712" i="1"/>
  <c r="D711" i="1"/>
  <c r="G711" i="1" s="1"/>
  <c r="C711" i="1"/>
  <c r="D710" i="1"/>
  <c r="H710" i="1" s="1"/>
  <c r="C710" i="1"/>
  <c r="D709" i="1"/>
  <c r="H709" i="1" s="1"/>
  <c r="C709" i="1"/>
  <c r="D708" i="1"/>
  <c r="G708" i="1" s="1"/>
  <c r="C708" i="1"/>
  <c r="D707" i="1"/>
  <c r="H707" i="1" s="1"/>
  <c r="C707" i="1"/>
  <c r="D706" i="1"/>
  <c r="G706" i="1" s="1"/>
  <c r="C706" i="1"/>
  <c r="D705" i="1"/>
  <c r="H705" i="1" s="1"/>
  <c r="C705" i="1"/>
  <c r="D704" i="1"/>
  <c r="G704" i="1" s="1"/>
  <c r="C704" i="1"/>
  <c r="D703" i="1"/>
  <c r="H703" i="1" s="1"/>
  <c r="C703" i="1"/>
  <c r="D702" i="1"/>
  <c r="H702" i="1" s="1"/>
  <c r="C702" i="1"/>
  <c r="D701" i="1"/>
  <c r="G701" i="1" s="1"/>
  <c r="C701" i="1"/>
  <c r="D700" i="1"/>
  <c r="H700" i="1" s="1"/>
  <c r="C700" i="1"/>
  <c r="D699" i="1"/>
  <c r="G699" i="1" s="1"/>
  <c r="C699" i="1"/>
  <c r="D698" i="1"/>
  <c r="H698" i="1" s="1"/>
  <c r="C698" i="1"/>
  <c r="D697" i="1"/>
  <c r="H697" i="1" s="1"/>
  <c r="C697" i="1"/>
  <c r="D696" i="1"/>
  <c r="G696" i="1" s="1"/>
  <c r="C696" i="1"/>
  <c r="D695" i="1"/>
  <c r="H695" i="1" s="1"/>
  <c r="C695" i="1"/>
  <c r="D694" i="1"/>
  <c r="G694" i="1" s="1"/>
  <c r="C694" i="1"/>
  <c r="D693" i="1"/>
  <c r="H693" i="1" s="1"/>
  <c r="C693" i="1"/>
  <c r="D692" i="1"/>
  <c r="G692" i="1" s="1"/>
  <c r="C692" i="1"/>
  <c r="D691" i="1"/>
  <c r="H691" i="1" s="1"/>
  <c r="C691" i="1"/>
  <c r="D690" i="1"/>
  <c r="G690" i="1" s="1"/>
  <c r="C690" i="1"/>
  <c r="D689" i="1"/>
  <c r="H689" i="1" s="1"/>
  <c r="C689" i="1"/>
  <c r="D688" i="1"/>
  <c r="G688" i="1" s="1"/>
  <c r="C688" i="1"/>
  <c r="D687" i="1"/>
  <c r="H687" i="1" s="1"/>
  <c r="C687" i="1"/>
  <c r="D686" i="1"/>
  <c r="H686" i="1" s="1"/>
  <c r="C686" i="1"/>
  <c r="D685" i="1"/>
  <c r="G685" i="1" s="1"/>
  <c r="C685" i="1"/>
  <c r="D684" i="1"/>
  <c r="H684" i="1" s="1"/>
  <c r="C684" i="1"/>
  <c r="D683" i="1"/>
  <c r="G683" i="1" s="1"/>
  <c r="C683" i="1"/>
  <c r="D682" i="1"/>
  <c r="H682" i="1" s="1"/>
  <c r="C682" i="1"/>
  <c r="D681" i="1"/>
  <c r="G681" i="1" s="1"/>
  <c r="C681" i="1"/>
  <c r="D680" i="1"/>
  <c r="H680" i="1" s="1"/>
  <c r="C680" i="1"/>
  <c r="D679" i="1"/>
  <c r="H679" i="1" s="1"/>
  <c r="C679" i="1"/>
  <c r="D678" i="1"/>
  <c r="G678" i="1" s="1"/>
  <c r="C678" i="1"/>
  <c r="D677" i="1"/>
  <c r="G677" i="1" s="1"/>
  <c r="C677" i="1"/>
  <c r="D676" i="1"/>
  <c r="H676" i="1" s="1"/>
  <c r="C676" i="1"/>
  <c r="D675" i="1"/>
  <c r="H675" i="1" s="1"/>
  <c r="C675" i="1"/>
  <c r="D674" i="1"/>
  <c r="G674" i="1" s="1"/>
  <c r="C674" i="1"/>
  <c r="D673" i="1"/>
  <c r="H673" i="1" s="1"/>
  <c r="C673" i="1"/>
  <c r="D672" i="1"/>
  <c r="G672" i="1" s="1"/>
  <c r="C672" i="1"/>
  <c r="D671" i="1"/>
  <c r="H671" i="1" s="1"/>
  <c r="C671" i="1"/>
  <c r="D670" i="1"/>
  <c r="G670" i="1" s="1"/>
  <c r="C670" i="1"/>
  <c r="D669" i="1"/>
  <c r="H669" i="1" s="1"/>
  <c r="C669" i="1"/>
  <c r="D668" i="1"/>
  <c r="G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G652" i="1" s="1"/>
  <c r="C652" i="1"/>
  <c r="D651" i="1"/>
  <c r="H651" i="1" s="1"/>
  <c r="C651" i="1"/>
  <c r="D650" i="1"/>
  <c r="H650" i="1" s="1"/>
  <c r="C650" i="1"/>
  <c r="D649" i="1"/>
  <c r="G649" i="1" s="1"/>
  <c r="C649" i="1"/>
  <c r="D648" i="1"/>
  <c r="H648" i="1" s="1"/>
  <c r="C648" i="1"/>
  <c r="D647" i="1"/>
  <c r="G647" i="1" s="1"/>
  <c r="C647" i="1"/>
  <c r="D646" i="1"/>
  <c r="H646" i="1" s="1"/>
  <c r="C646" i="1"/>
  <c r="D645" i="1"/>
  <c r="G645" i="1" s="1"/>
  <c r="C645" i="1"/>
  <c r="C641"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H622" i="1"/>
  <c r="D622" i="1"/>
  <c r="G622" i="1" s="1"/>
  <c r="C622" i="1"/>
  <c r="H621" i="1"/>
  <c r="D621" i="1"/>
  <c r="G621" i="1" s="1"/>
  <c r="C621" i="1"/>
  <c r="H620" i="1"/>
  <c r="D620" i="1"/>
  <c r="G620" i="1" s="1"/>
  <c r="C620" i="1"/>
  <c r="H619" i="1"/>
  <c r="D619" i="1"/>
  <c r="G619" i="1" s="1"/>
  <c r="C619" i="1"/>
  <c r="H618" i="1"/>
  <c r="D618" i="1"/>
  <c r="G618" i="1" s="1"/>
  <c r="C618" i="1"/>
  <c r="H617" i="1"/>
  <c r="D617" i="1"/>
  <c r="G617" i="1" s="1"/>
  <c r="C617" i="1"/>
  <c r="H616" i="1"/>
  <c r="D616" i="1"/>
  <c r="G616" i="1" s="1"/>
  <c r="C616" i="1"/>
  <c r="H615" i="1"/>
  <c r="D615" i="1"/>
  <c r="G615" i="1" s="1"/>
  <c r="C615" i="1"/>
  <c r="H614" i="1"/>
  <c r="D614" i="1"/>
  <c r="G614" i="1" s="1"/>
  <c r="C614" i="1"/>
  <c r="H613" i="1"/>
  <c r="D613" i="1"/>
  <c r="G613" i="1" s="1"/>
  <c r="C613" i="1"/>
  <c r="H612" i="1"/>
  <c r="D612" i="1"/>
  <c r="G612" i="1" s="1"/>
  <c r="C612" i="1"/>
  <c r="H611" i="1"/>
  <c r="D611" i="1"/>
  <c r="G611" i="1" s="1"/>
  <c r="C611" i="1"/>
  <c r="H610" i="1"/>
  <c r="D610" i="1"/>
  <c r="G610" i="1" s="1"/>
  <c r="C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H597" i="1"/>
  <c r="D597" i="1"/>
  <c r="G597" i="1" s="1"/>
  <c r="C597" i="1"/>
  <c r="H596" i="1"/>
  <c r="D596" i="1"/>
  <c r="G596" i="1" s="1"/>
  <c r="C596" i="1"/>
  <c r="H595" i="1"/>
  <c r="D595" i="1"/>
  <c r="G595" i="1" s="1"/>
  <c r="C595" i="1"/>
  <c r="H594" i="1"/>
  <c r="D594" i="1"/>
  <c r="G594" i="1" s="1"/>
  <c r="C594" i="1"/>
  <c r="H593" i="1"/>
  <c r="D593" i="1"/>
  <c r="G593" i="1" s="1"/>
  <c r="C593" i="1"/>
  <c r="H592" i="1"/>
  <c r="D592" i="1"/>
  <c r="G592" i="1" s="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D577" i="1"/>
  <c r="H577" i="1" s="1"/>
  <c r="C577" i="1"/>
  <c r="D576" i="1"/>
  <c r="G576" i="1" s="1"/>
  <c r="C576" i="1"/>
  <c r="D575" i="1"/>
  <c r="H575" i="1" s="1"/>
  <c r="C575" i="1"/>
  <c r="D574" i="1"/>
  <c r="G574" i="1" s="1"/>
  <c r="C574" i="1"/>
  <c r="D573" i="1"/>
  <c r="H573" i="1" s="1"/>
  <c r="C573" i="1"/>
  <c r="D572" i="1"/>
  <c r="G572" i="1" s="1"/>
  <c r="C572" i="1"/>
  <c r="D571" i="1"/>
  <c r="H571" i="1" s="1"/>
  <c r="C571" i="1"/>
  <c r="D570" i="1"/>
  <c r="G570" i="1" s="1"/>
  <c r="C570" i="1"/>
  <c r="D569" i="1"/>
  <c r="G569" i="1" s="1"/>
  <c r="C569" i="1"/>
  <c r="D568" i="1"/>
  <c r="H568" i="1" s="1"/>
  <c r="C568" i="1"/>
  <c r="D567" i="1"/>
  <c r="G567" i="1" s="1"/>
  <c r="C567" i="1"/>
  <c r="D566" i="1"/>
  <c r="H566" i="1" s="1"/>
  <c r="C566"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H528" i="1"/>
  <c r="D528" i="1"/>
  <c r="G528" i="1" s="1"/>
  <c r="C528" i="1"/>
  <c r="H527" i="1"/>
  <c r="D527" i="1"/>
  <c r="G527" i="1" s="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D459" i="1"/>
  <c r="G459" i="1" s="1"/>
  <c r="C459" i="1"/>
  <c r="D458" i="1"/>
  <c r="H458" i="1" s="1"/>
  <c r="C458" i="1"/>
  <c r="D457" i="1"/>
  <c r="G457" i="1" s="1"/>
  <c r="C457" i="1"/>
  <c r="D456" i="1"/>
  <c r="H456" i="1" s="1"/>
  <c r="C456" i="1"/>
  <c r="D455" i="1"/>
  <c r="G455" i="1" s="1"/>
  <c r="C455" i="1"/>
  <c r="D454" i="1"/>
  <c r="H454" i="1" s="1"/>
  <c r="C454" i="1"/>
  <c r="D453" i="1"/>
  <c r="G453" i="1" s="1"/>
  <c r="C453" i="1"/>
  <c r="D452" i="1"/>
  <c r="H452" i="1" s="1"/>
  <c r="C452" i="1"/>
  <c r="D451" i="1"/>
  <c r="G451" i="1" s="1"/>
  <c r="C451" i="1"/>
  <c r="D450" i="1"/>
  <c r="H450" i="1" s="1"/>
  <c r="C450" i="1"/>
  <c r="D449" i="1"/>
  <c r="H449" i="1" s="1"/>
  <c r="C449" i="1"/>
  <c r="D448" i="1"/>
  <c r="G448" i="1" s="1"/>
  <c r="C448" i="1"/>
  <c r="D447" i="1"/>
  <c r="H447" i="1" s="1"/>
  <c r="C447" i="1"/>
  <c r="D446" i="1"/>
  <c r="G446" i="1" s="1"/>
  <c r="C446" i="1"/>
  <c r="D445" i="1"/>
  <c r="H445" i="1" s="1"/>
  <c r="C445" i="1"/>
  <c r="D444" i="1"/>
  <c r="G444" i="1" s="1"/>
  <c r="C444" i="1"/>
  <c r="D443" i="1"/>
  <c r="H443" i="1" s="1"/>
  <c r="C443" i="1"/>
  <c r="D442" i="1"/>
  <c r="G442" i="1" s="1"/>
  <c r="C442" i="1"/>
  <c r="D441" i="1"/>
  <c r="G441" i="1" s="1"/>
  <c r="C441" i="1"/>
  <c r="D440" i="1"/>
  <c r="H440" i="1" s="1"/>
  <c r="C440" i="1"/>
  <c r="D439" i="1"/>
  <c r="G439" i="1" s="1"/>
  <c r="C439" i="1"/>
  <c r="D438" i="1"/>
  <c r="H438" i="1" s="1"/>
  <c r="C438" i="1"/>
  <c r="D437" i="1"/>
  <c r="H437" i="1" s="1"/>
  <c r="C437" i="1"/>
  <c r="D436" i="1"/>
  <c r="G436" i="1" s="1"/>
  <c r="C436" i="1"/>
  <c r="D435" i="1"/>
  <c r="H435" i="1" s="1"/>
  <c r="C435" i="1"/>
  <c r="D434" i="1"/>
  <c r="G434" i="1" s="1"/>
  <c r="C434" i="1"/>
  <c r="D433" i="1"/>
  <c r="H433" i="1" s="1"/>
  <c r="C433" i="1"/>
  <c r="D432" i="1"/>
  <c r="H432" i="1" s="1"/>
  <c r="C432" i="1"/>
  <c r="D431" i="1"/>
  <c r="G431" i="1" s="1"/>
  <c r="C431" i="1"/>
  <c r="D430" i="1"/>
  <c r="H430" i="1" s="1"/>
  <c r="C430" i="1"/>
  <c r="D429" i="1"/>
  <c r="G429" i="1" s="1"/>
  <c r="C429" i="1"/>
  <c r="D428" i="1"/>
  <c r="H428" i="1" s="1"/>
  <c r="C428" i="1"/>
  <c r="D427" i="1"/>
  <c r="G427" i="1" s="1"/>
  <c r="C427" i="1"/>
  <c r="D426" i="1"/>
  <c r="G426" i="1" s="1"/>
  <c r="C426" i="1"/>
  <c r="D425" i="1"/>
  <c r="H425" i="1" s="1"/>
  <c r="C425" i="1"/>
  <c r="D424" i="1"/>
  <c r="D423" i="1"/>
  <c r="H423" i="1" s="1"/>
  <c r="C423" i="1"/>
  <c r="D422" i="1"/>
  <c r="H422" i="1" s="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D375" i="1"/>
  <c r="G375" i="1" s="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7" i="1"/>
  <c r="G367" i="1" s="1"/>
  <c r="C367" i="1"/>
  <c r="D366" i="1"/>
  <c r="H366" i="1" s="1"/>
  <c r="C366" i="1"/>
  <c r="D365" i="1"/>
  <c r="G365" i="1" s="1"/>
  <c r="C365" i="1"/>
  <c r="D364" i="1"/>
  <c r="H364" i="1" s="1"/>
  <c r="C364" i="1"/>
  <c r="D363" i="1"/>
  <c r="G363" i="1" s="1"/>
  <c r="C363" i="1"/>
  <c r="D362" i="1"/>
  <c r="H362" i="1" s="1"/>
  <c r="C362" i="1"/>
  <c r="D361" i="1"/>
  <c r="G361" i="1" s="1"/>
  <c r="C361" i="1"/>
  <c r="D360" i="1"/>
  <c r="H360" i="1" s="1"/>
  <c r="C360" i="1"/>
  <c r="D359" i="1"/>
  <c r="G359" i="1" s="1"/>
  <c r="C359" i="1"/>
  <c r="D358" i="1"/>
  <c r="H358" i="1" s="1"/>
  <c r="C358" i="1"/>
  <c r="D357" i="1"/>
  <c r="G357" i="1" s="1"/>
  <c r="C357" i="1"/>
  <c r="D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D317" i="1"/>
  <c r="G317" i="1" s="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D302" i="1"/>
  <c r="G302" i="1" s="1"/>
  <c r="C302" i="1"/>
  <c r="H301" i="1"/>
  <c r="D301" i="1"/>
  <c r="G301" i="1" s="1"/>
  <c r="C301" i="1"/>
  <c r="H300" i="1"/>
  <c r="G300" i="1"/>
  <c r="D300" i="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D195" i="1"/>
  <c r="H195" i="1" s="1"/>
  <c r="C195" i="1"/>
  <c r="D194" i="1"/>
  <c r="H194" i="1" s="1"/>
  <c r="C194" i="1"/>
  <c r="D193" i="1"/>
  <c r="H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D174" i="1"/>
  <c r="H174" i="1" s="1"/>
  <c r="C174" i="1"/>
  <c r="H173" i="1"/>
  <c r="D173" i="1"/>
  <c r="G173" i="1" s="1"/>
  <c r="C173" i="1"/>
  <c r="H172" i="1"/>
  <c r="G172" i="1"/>
  <c r="D172" i="1"/>
  <c r="C172" i="1"/>
  <c r="H171" i="1"/>
  <c r="D171" i="1"/>
  <c r="G171" i="1" s="1"/>
  <c r="C171" i="1"/>
  <c r="H170" i="1"/>
  <c r="D170" i="1"/>
  <c r="G170" i="1" s="1"/>
  <c r="C170" i="1"/>
  <c r="H169" i="1"/>
  <c r="D169" i="1"/>
  <c r="G169" i="1" s="1"/>
  <c r="C169" i="1"/>
  <c r="H168" i="1"/>
  <c r="G168" i="1"/>
  <c r="D168" i="1"/>
  <c r="C168" i="1"/>
  <c r="H167" i="1"/>
  <c r="D167" i="1"/>
  <c r="G167" i="1" s="1"/>
  <c r="C167" i="1"/>
  <c r="D166" i="1"/>
  <c r="G166" i="1" s="1"/>
  <c r="C166" i="1"/>
  <c r="H165" i="1"/>
  <c r="G165" i="1"/>
  <c r="D165" i="1"/>
  <c r="C165" i="1"/>
  <c r="D164" i="1"/>
  <c r="H164" i="1" s="1"/>
  <c r="C164" i="1"/>
  <c r="H163" i="1"/>
  <c r="G163" i="1"/>
  <c r="D163" i="1"/>
  <c r="C163" i="1"/>
  <c r="H162" i="1"/>
  <c r="G162" i="1"/>
  <c r="D162" i="1"/>
  <c r="C162" i="1"/>
  <c r="D161" i="1"/>
  <c r="H161" i="1" s="1"/>
  <c r="C161" i="1"/>
  <c r="H159" i="1"/>
  <c r="G159" i="1"/>
  <c r="D159" i="1"/>
  <c r="C159" i="1"/>
  <c r="H158" i="1"/>
  <c r="G158" i="1"/>
  <c r="D158" i="1"/>
  <c r="C158" i="1"/>
  <c r="H157" i="1"/>
  <c r="G157" i="1"/>
  <c r="D157" i="1"/>
  <c r="C157" i="1"/>
  <c r="H156" i="1"/>
  <c r="G156" i="1"/>
  <c r="D156" i="1"/>
  <c r="C156" i="1"/>
  <c r="H155" i="1"/>
  <c r="D155" i="1"/>
  <c r="G155" i="1" s="1"/>
  <c r="C155" i="1"/>
  <c r="H154" i="1"/>
  <c r="G154" i="1"/>
  <c r="D154" i="1"/>
  <c r="C154" i="1"/>
  <c r="H153" i="1"/>
  <c r="G153" i="1"/>
  <c r="D153" i="1"/>
  <c r="C153" i="1"/>
  <c r="H152" i="1"/>
  <c r="G152" i="1"/>
  <c r="D152" i="1"/>
  <c r="C152" i="1"/>
  <c r="H151" i="1"/>
  <c r="D151" i="1"/>
  <c r="G151" i="1" s="1"/>
  <c r="C151" i="1"/>
  <c r="H150" i="1"/>
  <c r="D150" i="1"/>
  <c r="G150" i="1" s="1"/>
  <c r="C150"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2" i="1"/>
  <c r="D102" i="1"/>
  <c r="G102" i="1" s="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729" i="1" l="1"/>
  <c r="G1681" i="1"/>
  <c r="H1681" i="1"/>
  <c r="H1606" i="1"/>
  <c r="H1604" i="1"/>
  <c r="H1602" i="1"/>
  <c r="G1603" i="1"/>
  <c r="H1584" i="1"/>
  <c r="H1583" i="1"/>
  <c r="G1583" i="1"/>
  <c r="H1586" i="1"/>
  <c r="G1585" i="1"/>
  <c r="D1540" i="1"/>
  <c r="H1553" i="1"/>
  <c r="I1553" i="1" s="1"/>
  <c r="D1510" i="1"/>
  <c r="I30" i="3"/>
  <c r="F115" i="6"/>
  <c r="G1179" i="1"/>
  <c r="F171" i="5"/>
  <c r="G636" i="1"/>
  <c r="G635" i="1"/>
  <c r="F297" i="5"/>
  <c r="D1301" i="1"/>
  <c r="G849" i="1"/>
  <c r="G737" i="1"/>
  <c r="E48" i="9"/>
  <c r="B48" i="9" s="1"/>
  <c r="E296" i="9"/>
  <c r="B296" i="9" s="1"/>
  <c r="G1267" i="1"/>
  <c r="G1266" i="1"/>
  <c r="F260" i="5"/>
  <c r="G1263" i="1"/>
  <c r="E304" i="9"/>
  <c r="B304" i="9" s="1"/>
  <c r="G1253" i="1"/>
  <c r="G1252" i="1"/>
  <c r="G1184" i="1"/>
  <c r="G1167" i="1"/>
  <c r="G1166" i="1"/>
  <c r="G1060" i="1"/>
  <c r="G1057" i="1"/>
  <c r="G1052" i="1"/>
  <c r="G1045" i="1"/>
  <c r="G1041" i="1"/>
  <c r="G1033" i="1"/>
  <c r="G1029" i="1"/>
  <c r="E311" i="9"/>
  <c r="B311" i="9" s="1"/>
  <c r="E31" i="9"/>
  <c r="B31" i="9" s="1"/>
  <c r="E312" i="9"/>
  <c r="B312" i="9" s="1"/>
  <c r="D1024" i="1"/>
  <c r="H1024" i="1" s="1"/>
  <c r="G1025" i="1"/>
  <c r="E12" i="5"/>
  <c r="D1017" i="1" s="1"/>
  <c r="H1017" i="1" s="1"/>
  <c r="G1016" i="1"/>
  <c r="G1013" i="1"/>
  <c r="E36" i="9"/>
  <c r="B36" i="9" s="1"/>
  <c r="E307" i="9"/>
  <c r="B307" i="9" s="1"/>
  <c r="E322" i="9"/>
  <c r="B322" i="9" s="1"/>
  <c r="E326" i="9"/>
  <c r="B326" i="9" s="1"/>
  <c r="E647" i="4"/>
  <c r="D641" i="1" s="1"/>
  <c r="G641" i="1" s="1"/>
  <c r="G299" i="1"/>
  <c r="D421" i="1"/>
  <c r="H421" i="1" s="1"/>
  <c r="H641" i="1"/>
  <c r="E648" i="4"/>
  <c r="D642" i="1" s="1"/>
  <c r="F647" i="4"/>
  <c r="E373" i="4"/>
  <c r="D368" i="1" s="1"/>
  <c r="F322" i="4"/>
  <c r="H317" i="1"/>
  <c r="G270" i="1"/>
  <c r="H270" i="1"/>
  <c r="E273" i="4"/>
  <c r="D269" i="1" s="1"/>
  <c r="E83" i="9"/>
  <c r="B83" i="9" s="1"/>
  <c r="F247" i="9"/>
  <c r="B247" i="9" s="1"/>
  <c r="D190" i="1"/>
  <c r="H190" i="1" s="1"/>
  <c r="G195" i="1"/>
  <c r="G194" i="1"/>
  <c r="B243" i="9"/>
  <c r="G193" i="1"/>
  <c r="G190" i="1"/>
  <c r="G191" i="1"/>
  <c r="F241" i="9"/>
  <c r="B241" i="9" s="1"/>
  <c r="G184" i="1"/>
  <c r="E53" i="9"/>
  <c r="B53" i="9" s="1"/>
  <c r="E52" i="9"/>
  <c r="B52" i="9" s="1"/>
  <c r="F239" i="9"/>
  <c r="B239" i="9" s="1"/>
  <c r="G174" i="1"/>
  <c r="F178" i="4"/>
  <c r="H166" i="1"/>
  <c r="G161" i="1"/>
  <c r="G164" i="1"/>
  <c r="E164" i="4"/>
  <c r="D160" i="1" s="1"/>
  <c r="E49" i="9"/>
  <c r="B49" i="9" s="1"/>
  <c r="F237" i="9"/>
  <c r="B237" i="9" s="1"/>
  <c r="G133" i="1"/>
  <c r="G131" i="1"/>
  <c r="G132" i="1"/>
  <c r="H121" i="1"/>
  <c r="G121" i="1"/>
  <c r="G122" i="1"/>
  <c r="G124" i="1"/>
  <c r="F126" i="4"/>
  <c r="F125" i="4"/>
  <c r="D64" i="1"/>
  <c r="E49" i="4"/>
  <c r="D45" i="1" s="1"/>
  <c r="G3" i="1"/>
  <c r="H3" i="1"/>
  <c r="H473" i="1"/>
  <c r="G473" i="1"/>
  <c r="G1258" i="1"/>
  <c r="H1258" i="1"/>
  <c r="G1260" i="1"/>
  <c r="H1260" i="1"/>
  <c r="G1265" i="1"/>
  <c r="H1265" i="1"/>
  <c r="G1268" i="1"/>
  <c r="H1268" i="1"/>
  <c r="H1588" i="1"/>
  <c r="G1588" i="1"/>
  <c r="H24" i="9"/>
  <c r="G24" i="9"/>
  <c r="F153" i="4"/>
  <c r="G1077" i="1"/>
  <c r="H1077" i="1"/>
  <c r="G1085" i="1"/>
  <c r="H1085" i="1"/>
  <c r="G1082" i="1"/>
  <c r="H1082" i="1"/>
  <c r="G1090" i="1"/>
  <c r="H1090" i="1"/>
  <c r="G358" i="1"/>
  <c r="G360" i="1"/>
  <c r="G362" i="1"/>
  <c r="G364" i="1"/>
  <c r="G366" i="1"/>
  <c r="G425" i="1"/>
  <c r="G428" i="1"/>
  <c r="G430" i="1"/>
  <c r="G432" i="1"/>
  <c r="G433" i="1"/>
  <c r="G435" i="1"/>
  <c r="G437" i="1"/>
  <c r="G438" i="1"/>
  <c r="G440" i="1"/>
  <c r="G443" i="1"/>
  <c r="G445" i="1"/>
  <c r="G447" i="1"/>
  <c r="G449" i="1"/>
  <c r="G450" i="1"/>
  <c r="G452" i="1"/>
  <c r="G454" i="1"/>
  <c r="G456" i="1"/>
  <c r="G458" i="1"/>
  <c r="G566" i="1"/>
  <c r="G568" i="1"/>
  <c r="G571" i="1"/>
  <c r="G573" i="1"/>
  <c r="G575" i="1"/>
  <c r="G577" i="1"/>
  <c r="G646" i="1"/>
  <c r="G648" i="1"/>
  <c r="G650" i="1"/>
  <c r="G651" i="1"/>
  <c r="G653" i="1"/>
  <c r="G654" i="1"/>
  <c r="G655" i="1"/>
  <c r="G656" i="1"/>
  <c r="G657" i="1"/>
  <c r="G658" i="1"/>
  <c r="G659" i="1"/>
  <c r="G660" i="1"/>
  <c r="G661" i="1"/>
  <c r="G662" i="1"/>
  <c r="G663" i="1"/>
  <c r="G664" i="1"/>
  <c r="G665" i="1"/>
  <c r="G666" i="1"/>
  <c r="G667" i="1"/>
  <c r="G669" i="1"/>
  <c r="G671" i="1"/>
  <c r="G673" i="1"/>
  <c r="G675" i="1"/>
  <c r="G676" i="1"/>
  <c r="G679" i="1"/>
  <c r="G680" i="1"/>
  <c r="G682" i="1"/>
  <c r="G684" i="1"/>
  <c r="G686" i="1"/>
  <c r="G687" i="1"/>
  <c r="G689" i="1"/>
  <c r="G691" i="1"/>
  <c r="G693" i="1"/>
  <c r="G695" i="1"/>
  <c r="G697" i="1"/>
  <c r="G698" i="1"/>
  <c r="G700" i="1"/>
  <c r="G702" i="1"/>
  <c r="G703" i="1"/>
  <c r="G705" i="1"/>
  <c r="G707" i="1"/>
  <c r="G709" i="1"/>
  <c r="G710" i="1"/>
  <c r="G716" i="1"/>
  <c r="G720" i="1"/>
  <c r="G728" i="1"/>
  <c r="G740" i="1"/>
  <c r="G748" i="1"/>
  <c r="G756" i="1"/>
  <c r="G764" i="1"/>
  <c r="G772" i="1"/>
  <c r="G780" i="1"/>
  <c r="G788" i="1"/>
  <c r="G796" i="1"/>
  <c r="G804" i="1"/>
  <c r="G808" i="1"/>
  <c r="G820" i="1"/>
  <c r="G828" i="1"/>
  <c r="G836" i="1"/>
  <c r="G844" i="1"/>
  <c r="G848" i="1"/>
  <c r="G856" i="1"/>
  <c r="G864" i="1"/>
  <c r="G872" i="1"/>
  <c r="G880" i="1"/>
  <c r="G888" i="1"/>
  <c r="G896" i="1"/>
  <c r="G904" i="1"/>
  <c r="G908" i="1"/>
  <c r="G916" i="1"/>
  <c r="G924" i="1"/>
  <c r="G932" i="1"/>
  <c r="G936" i="1"/>
  <c r="G948" i="1"/>
  <c r="G964" i="1"/>
  <c r="G977" i="1"/>
  <c r="H977" i="1"/>
  <c r="G980" i="1"/>
  <c r="H980" i="1"/>
  <c r="G985" i="1"/>
  <c r="H985" i="1"/>
  <c r="G988" i="1"/>
  <c r="H988" i="1"/>
  <c r="G993" i="1"/>
  <c r="H993" i="1"/>
  <c r="G996" i="1"/>
  <c r="H996" i="1"/>
  <c r="G1001" i="1"/>
  <c r="H1001" i="1"/>
  <c r="G1004" i="1"/>
  <c r="H1004" i="1"/>
  <c r="G1009" i="1"/>
  <c r="H1009" i="1"/>
  <c r="G1015" i="1"/>
  <c r="H1015" i="1"/>
  <c r="G1018" i="1"/>
  <c r="H1018" i="1"/>
  <c r="G1023" i="1"/>
  <c r="H1023" i="1"/>
  <c r="G1026" i="1"/>
  <c r="H1026" i="1"/>
  <c r="G1031" i="1"/>
  <c r="H1031" i="1"/>
  <c r="G1034" i="1"/>
  <c r="H1034" i="1"/>
  <c r="G1039" i="1"/>
  <c r="H1039" i="1"/>
  <c r="G1042" i="1"/>
  <c r="H1042" i="1"/>
  <c r="G1047" i="1"/>
  <c r="H1047" i="1"/>
  <c r="G1050" i="1"/>
  <c r="H1050" i="1"/>
  <c r="G1055" i="1"/>
  <c r="H1055" i="1"/>
  <c r="G1058" i="1"/>
  <c r="H1058" i="1"/>
  <c r="G1063" i="1"/>
  <c r="H1063" i="1"/>
  <c r="G1066" i="1"/>
  <c r="H1066" i="1"/>
  <c r="G1071" i="1"/>
  <c r="H1071" i="1"/>
  <c r="G1097" i="1"/>
  <c r="H1097" i="1"/>
  <c r="G1100" i="1"/>
  <c r="H1100" i="1"/>
  <c r="G1105" i="1"/>
  <c r="H1105" i="1"/>
  <c r="G1108" i="1"/>
  <c r="H1108" i="1"/>
  <c r="G1113" i="1"/>
  <c r="H1113" i="1"/>
  <c r="G1116" i="1"/>
  <c r="H1116" i="1"/>
  <c r="G1121" i="1"/>
  <c r="H1121" i="1"/>
  <c r="G1124" i="1"/>
  <c r="H1124" i="1"/>
  <c r="G1129" i="1"/>
  <c r="H1129" i="1"/>
  <c r="G1132" i="1"/>
  <c r="H1132" i="1"/>
  <c r="G1137" i="1"/>
  <c r="H1137" i="1"/>
  <c r="G1140" i="1"/>
  <c r="H1140" i="1"/>
  <c r="G1145" i="1"/>
  <c r="H1145" i="1"/>
  <c r="G1148" i="1"/>
  <c r="H1148" i="1"/>
  <c r="G1153" i="1"/>
  <c r="H1153" i="1"/>
  <c r="G1156" i="1"/>
  <c r="H1156" i="1"/>
  <c r="G1161" i="1"/>
  <c r="H1161" i="1"/>
  <c r="G1164" i="1"/>
  <c r="H1164" i="1"/>
  <c r="G1169" i="1"/>
  <c r="H1169" i="1"/>
  <c r="G1172" i="1"/>
  <c r="H1172" i="1"/>
  <c r="G1177" i="1"/>
  <c r="H1177" i="1"/>
  <c r="G1183" i="1"/>
  <c r="H1183" i="1"/>
  <c r="G1186" i="1"/>
  <c r="H1186" i="1"/>
  <c r="G1191" i="1"/>
  <c r="H1191" i="1"/>
  <c r="G1194" i="1"/>
  <c r="H1194" i="1"/>
  <c r="G1199" i="1"/>
  <c r="H1199" i="1"/>
  <c r="G1202" i="1"/>
  <c r="H1202" i="1"/>
  <c r="G1210" i="1"/>
  <c r="H1210" i="1"/>
  <c r="G1215" i="1"/>
  <c r="H1215" i="1"/>
  <c r="G1218" i="1"/>
  <c r="H1218" i="1"/>
  <c r="G1223" i="1"/>
  <c r="H1223" i="1"/>
  <c r="G1226" i="1"/>
  <c r="H1226" i="1"/>
  <c r="G1231" i="1"/>
  <c r="H1231" i="1"/>
  <c r="G1234" i="1"/>
  <c r="H1234" i="1"/>
  <c r="G1239" i="1"/>
  <c r="H1239" i="1"/>
  <c r="G1242" i="1"/>
  <c r="H1242" i="1"/>
  <c r="G1247" i="1"/>
  <c r="H1247" i="1"/>
  <c r="G1250" i="1"/>
  <c r="H1250" i="1"/>
  <c r="C149" i="1"/>
  <c r="C160" i="1"/>
  <c r="H357" i="1"/>
  <c r="H359" i="1"/>
  <c r="H361" i="1"/>
  <c r="H363" i="1"/>
  <c r="H365" i="1"/>
  <c r="H367" i="1"/>
  <c r="G414" i="1"/>
  <c r="G415" i="1"/>
  <c r="G416" i="1"/>
  <c r="G421" i="1"/>
  <c r="G422" i="1"/>
  <c r="G423" i="1"/>
  <c r="H426" i="1"/>
  <c r="H427" i="1"/>
  <c r="H429" i="1"/>
  <c r="H431" i="1"/>
  <c r="H434" i="1"/>
  <c r="H436" i="1"/>
  <c r="H439" i="1"/>
  <c r="H441" i="1"/>
  <c r="H442" i="1"/>
  <c r="H444" i="1"/>
  <c r="H446" i="1"/>
  <c r="H448" i="1"/>
  <c r="H451" i="1"/>
  <c r="H453" i="1"/>
  <c r="H455" i="1"/>
  <c r="H457" i="1"/>
  <c r="H45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H567" i="1"/>
  <c r="H569" i="1"/>
  <c r="H570" i="1"/>
  <c r="H572" i="1"/>
  <c r="H574" i="1"/>
  <c r="H576" i="1"/>
  <c r="G624" i="1"/>
  <c r="G625" i="1"/>
  <c r="G626" i="1"/>
  <c r="G627" i="1"/>
  <c r="G628" i="1"/>
  <c r="G629" i="1"/>
  <c r="G630" i="1"/>
  <c r="G631" i="1"/>
  <c r="G632" i="1"/>
  <c r="H645" i="1"/>
  <c r="H647" i="1"/>
  <c r="H649" i="1"/>
  <c r="H652" i="1"/>
  <c r="H668" i="1"/>
  <c r="H670" i="1"/>
  <c r="H672" i="1"/>
  <c r="H674" i="1"/>
  <c r="H677" i="1"/>
  <c r="H678" i="1"/>
  <c r="H681" i="1"/>
  <c r="H683" i="1"/>
  <c r="H685" i="1"/>
  <c r="H688" i="1"/>
  <c r="H690" i="1"/>
  <c r="H692" i="1"/>
  <c r="H694" i="1"/>
  <c r="H696" i="1"/>
  <c r="H699" i="1"/>
  <c r="H701" i="1"/>
  <c r="H704" i="1"/>
  <c r="H706" i="1"/>
  <c r="H708" i="1"/>
  <c r="H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1078" i="1"/>
  <c r="H1078" i="1"/>
  <c r="G1081" i="1"/>
  <c r="H1081" i="1"/>
  <c r="G1086" i="1"/>
  <c r="H1086" i="1"/>
  <c r="G1089" i="1"/>
  <c r="H1089" i="1"/>
  <c r="G1257" i="1"/>
  <c r="H1257" i="1"/>
  <c r="G1261" i="1"/>
  <c r="H1261" i="1"/>
  <c r="G1264" i="1"/>
  <c r="H1264" i="1"/>
  <c r="G1269" i="1"/>
  <c r="H1269"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547" i="1"/>
  <c r="H1547" i="1"/>
  <c r="J1547" i="1"/>
  <c r="G712" i="1"/>
  <c r="G724" i="1"/>
  <c r="G732" i="1"/>
  <c r="G736" i="1"/>
  <c r="G744" i="1"/>
  <c r="G752" i="1"/>
  <c r="G760" i="1"/>
  <c r="G768" i="1"/>
  <c r="G776" i="1"/>
  <c r="G784" i="1"/>
  <c r="G792" i="1"/>
  <c r="G800" i="1"/>
  <c r="G812" i="1"/>
  <c r="G816" i="1"/>
  <c r="G824" i="1"/>
  <c r="G832" i="1"/>
  <c r="G840" i="1"/>
  <c r="G852" i="1"/>
  <c r="G860" i="1"/>
  <c r="G868" i="1"/>
  <c r="G876" i="1"/>
  <c r="G884" i="1"/>
  <c r="G892" i="1"/>
  <c r="G900" i="1"/>
  <c r="G912" i="1"/>
  <c r="G920" i="1"/>
  <c r="G928" i="1"/>
  <c r="G940" i="1"/>
  <c r="G944" i="1"/>
  <c r="G952" i="1"/>
  <c r="G956" i="1"/>
  <c r="G960" i="1"/>
  <c r="G968" i="1"/>
  <c r="G972"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J1575" i="1"/>
  <c r="H1575" i="1"/>
  <c r="G1575" i="1"/>
  <c r="G1636" i="1"/>
  <c r="H1636" i="1"/>
  <c r="G1662" i="1"/>
  <c r="H1662" i="1"/>
  <c r="F7" i="4"/>
  <c r="D308" i="4"/>
  <c r="F309" i="4"/>
  <c r="F361" i="4"/>
  <c r="C356" i="1"/>
  <c r="D5" i="7"/>
  <c r="H34" i="3"/>
  <c r="C1555" i="1"/>
  <c r="C45" i="1"/>
  <c r="C226" i="1"/>
  <c r="C304" i="1"/>
  <c r="D198"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6" i="1"/>
  <c r="H976" i="1"/>
  <c r="G981" i="1"/>
  <c r="H981" i="1"/>
  <c r="G984" i="1"/>
  <c r="H984" i="1"/>
  <c r="G989" i="1"/>
  <c r="H989" i="1"/>
  <c r="G992" i="1"/>
  <c r="H992" i="1"/>
  <c r="G997" i="1"/>
  <c r="H997" i="1"/>
  <c r="G1000" i="1"/>
  <c r="H1000" i="1"/>
  <c r="G1005" i="1"/>
  <c r="H1005" i="1"/>
  <c r="G1008" i="1"/>
  <c r="H1008" i="1"/>
  <c r="G1014" i="1"/>
  <c r="H1014" i="1"/>
  <c r="G1019" i="1"/>
  <c r="H1019" i="1"/>
  <c r="G1022" i="1"/>
  <c r="H1022" i="1"/>
  <c r="G1027" i="1"/>
  <c r="H1027" i="1"/>
  <c r="G1030" i="1"/>
  <c r="H1030" i="1"/>
  <c r="G1035" i="1"/>
  <c r="H1035" i="1"/>
  <c r="G1038" i="1"/>
  <c r="H1038" i="1"/>
  <c r="G1043" i="1"/>
  <c r="H1043" i="1"/>
  <c r="G1046" i="1"/>
  <c r="H1046" i="1"/>
  <c r="G1051" i="1"/>
  <c r="H1051" i="1"/>
  <c r="G1054" i="1"/>
  <c r="H1054" i="1"/>
  <c r="G1059" i="1"/>
  <c r="H1059" i="1"/>
  <c r="G1062" i="1"/>
  <c r="H1062" i="1"/>
  <c r="G1067" i="1"/>
  <c r="H1067" i="1"/>
  <c r="G1070" i="1"/>
  <c r="H1070" i="1"/>
  <c r="G1096" i="1"/>
  <c r="H1096" i="1"/>
  <c r="G1101" i="1"/>
  <c r="H1101" i="1"/>
  <c r="G1104" i="1"/>
  <c r="H1104" i="1"/>
  <c r="G1109" i="1"/>
  <c r="H1109" i="1"/>
  <c r="G1112" i="1"/>
  <c r="H1112" i="1"/>
  <c r="G1117" i="1"/>
  <c r="H1117" i="1"/>
  <c r="G1120" i="1"/>
  <c r="H1120" i="1"/>
  <c r="G1125" i="1"/>
  <c r="H1125" i="1"/>
  <c r="G1128" i="1"/>
  <c r="H1128" i="1"/>
  <c r="G1133" i="1"/>
  <c r="H1133" i="1"/>
  <c r="G1136" i="1"/>
  <c r="H1136" i="1"/>
  <c r="G1141" i="1"/>
  <c r="H1141" i="1"/>
  <c r="G1144" i="1"/>
  <c r="H1144" i="1"/>
  <c r="G1149" i="1"/>
  <c r="H1149" i="1"/>
  <c r="G1157" i="1"/>
  <c r="H1157" i="1"/>
  <c r="G1160" i="1"/>
  <c r="H1160" i="1"/>
  <c r="G1165" i="1"/>
  <c r="H1165" i="1"/>
  <c r="G1168" i="1"/>
  <c r="H1168" i="1"/>
  <c r="G1173" i="1"/>
  <c r="H1173" i="1"/>
  <c r="G1176" i="1"/>
  <c r="H1176" i="1"/>
  <c r="G1187" i="1"/>
  <c r="H1187" i="1"/>
  <c r="G1190" i="1"/>
  <c r="H1190" i="1"/>
  <c r="G1195" i="1"/>
  <c r="H1195" i="1"/>
  <c r="G1198" i="1"/>
  <c r="H1198" i="1"/>
  <c r="G1203" i="1"/>
  <c r="H1203" i="1"/>
  <c r="G1206" i="1"/>
  <c r="H1206" i="1"/>
  <c r="G1211" i="1"/>
  <c r="H1211" i="1"/>
  <c r="G1214" i="1"/>
  <c r="H1214" i="1"/>
  <c r="G1219" i="1"/>
  <c r="H1219" i="1"/>
  <c r="G1222" i="1"/>
  <c r="H1222" i="1"/>
  <c r="G1227" i="1"/>
  <c r="H1227" i="1"/>
  <c r="G1230" i="1"/>
  <c r="H1230" i="1"/>
  <c r="G1235" i="1"/>
  <c r="H1235" i="1"/>
  <c r="G1238" i="1"/>
  <c r="H1238" i="1"/>
  <c r="G1243" i="1"/>
  <c r="H1243" i="1"/>
  <c r="G1246" i="1"/>
  <c r="H1246" i="1"/>
  <c r="G1251" i="1"/>
  <c r="H1251" i="1"/>
  <c r="G1254" i="1"/>
  <c r="H1254" i="1"/>
  <c r="H1271" i="1"/>
  <c r="G1271" i="1"/>
  <c r="H1273" i="1"/>
  <c r="G1273" i="1"/>
  <c r="H1275" i="1"/>
  <c r="G1275" i="1"/>
  <c r="H1277" i="1"/>
  <c r="G1277" i="1"/>
  <c r="J1565" i="1"/>
  <c r="H1565" i="1"/>
  <c r="G1565" i="1"/>
  <c r="G1632" i="1"/>
  <c r="H1632" i="1"/>
  <c r="G1682" i="1"/>
  <c r="H1682" i="1"/>
  <c r="G974" i="1"/>
  <c r="G978" i="1"/>
  <c r="G982" i="1"/>
  <c r="G986" i="1"/>
  <c r="G990" i="1"/>
  <c r="G994" i="1"/>
  <c r="J1560" i="1"/>
  <c r="G1560" i="1"/>
  <c r="I1560" i="1" s="1"/>
  <c r="H1560"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2" i="1"/>
  <c r="G1542" i="1"/>
  <c r="H1566" i="1"/>
  <c r="G1566" i="1"/>
  <c r="I1566" i="1" s="1"/>
  <c r="J1566" i="1"/>
  <c r="H1576" i="1"/>
  <c r="G1576" i="1"/>
  <c r="I1576" i="1" s="1"/>
  <c r="J1576" i="1"/>
  <c r="G1610" i="1"/>
  <c r="H1610" i="1"/>
  <c r="G1630" i="1"/>
  <c r="H1630" i="1"/>
  <c r="G1668" i="1"/>
  <c r="H1668"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G1539" i="1"/>
  <c r="H1539" i="1"/>
  <c r="J1542" i="1"/>
  <c r="H1559" i="1"/>
  <c r="G1559" i="1"/>
  <c r="I1559" i="1" s="1"/>
  <c r="J1559" i="1"/>
  <c r="H1563" i="1"/>
  <c r="G1563" i="1"/>
  <c r="I1573" i="1"/>
  <c r="I1574" i="1"/>
  <c r="G1591" i="1"/>
  <c r="H1594" i="1"/>
  <c r="G1596" i="1"/>
  <c r="G1650" i="1"/>
  <c r="H1650" i="1"/>
  <c r="G1664" i="1"/>
  <c r="H1664" i="1"/>
  <c r="G1540" i="1"/>
  <c r="H1540" i="1"/>
  <c r="G1543" i="1"/>
  <c r="H1543" i="1"/>
  <c r="H1546" i="1"/>
  <c r="G1546" i="1"/>
  <c r="J1552" i="1"/>
  <c r="G1552" i="1"/>
  <c r="I1552" i="1" s="1"/>
  <c r="I1567" i="1"/>
  <c r="H1570" i="1"/>
  <c r="G1570" i="1"/>
  <c r="I1570" i="1" s="1"/>
  <c r="I1578" i="1"/>
  <c r="H1581" i="1"/>
  <c r="G1581" i="1"/>
  <c r="G1634" i="1"/>
  <c r="H1634" i="1"/>
  <c r="G1666" i="1"/>
  <c r="H166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G1536" i="1"/>
  <c r="H1536" i="1"/>
  <c r="J1546" i="1"/>
  <c r="J1548" i="1"/>
  <c r="G1548" i="1"/>
  <c r="I1548" i="1" s="1"/>
  <c r="H1551" i="1"/>
  <c r="G1551" i="1"/>
  <c r="J1569" i="1"/>
  <c r="H1569" i="1"/>
  <c r="G1569" i="1"/>
  <c r="I1569" i="1" s="1"/>
  <c r="J1580" i="1"/>
  <c r="H1580" i="1"/>
  <c r="G1580" i="1"/>
  <c r="I1580" i="1" s="1"/>
  <c r="G1612" i="1"/>
  <c r="H1612" i="1"/>
  <c r="G1652" i="1"/>
  <c r="H1652" i="1"/>
  <c r="G1684" i="1"/>
  <c r="H1684" i="1"/>
  <c r="J1549" i="1"/>
  <c r="J1553" i="1"/>
  <c r="H1554" i="1"/>
  <c r="I1554" i="1" s="1"/>
  <c r="J1557" i="1"/>
  <c r="H1558" i="1"/>
  <c r="I1558" i="1" s="1"/>
  <c r="J1561" i="1"/>
  <c r="G1541" i="1"/>
  <c r="I1541" i="1" s="1"/>
  <c r="J1541" i="1"/>
  <c r="G1545" i="1"/>
  <c r="I1545" i="1" s="1"/>
  <c r="J1545" i="1"/>
  <c r="H1556" i="1"/>
  <c r="H1564" i="1"/>
  <c r="I1564" i="1" s="1"/>
  <c r="J1564" i="1"/>
  <c r="H1568" i="1"/>
  <c r="I1568" i="1" s="1"/>
  <c r="J1568" i="1"/>
  <c r="H1574" i="1"/>
  <c r="J1574" i="1"/>
  <c r="H1579" i="1"/>
  <c r="I1579" i="1" s="1"/>
  <c r="J1579" i="1"/>
  <c r="H1582" i="1"/>
  <c r="G1587" i="1"/>
  <c r="D134" i="4"/>
  <c r="D6" i="4" s="1"/>
  <c r="D202" i="4"/>
  <c r="D152" i="4" s="1"/>
  <c r="D262" i="4"/>
  <c r="D321" i="4"/>
  <c r="D373" i="4"/>
  <c r="D430" i="4"/>
  <c r="D466" i="4"/>
  <c r="F572" i="4"/>
  <c r="D571" i="4"/>
  <c r="F630" i="4"/>
  <c r="D629" i="4"/>
  <c r="G315" i="9"/>
  <c r="G316" i="9"/>
  <c r="D147" i="5"/>
  <c r="F150" i="5"/>
  <c r="F252" i="5"/>
  <c r="E255" i="5"/>
  <c r="D1259" i="1" s="1"/>
  <c r="H1259" i="1" s="1"/>
  <c r="D274" i="5"/>
  <c r="D251" i="5" s="1"/>
  <c r="F277" i="5"/>
  <c r="F36" i="6"/>
  <c r="D35" i="6"/>
  <c r="D141" i="6" s="1"/>
  <c r="F91" i="4"/>
  <c r="F189" i="4"/>
  <c r="F237" i="4"/>
  <c r="D273" i="4"/>
  <c r="F314" i="4"/>
  <c r="F366" i="4"/>
  <c r="F426" i="4"/>
  <c r="E571" i="4"/>
  <c r="D565" i="1" s="1"/>
  <c r="G156" i="9"/>
  <c r="E156" i="9" s="1"/>
  <c r="B156" i="9" s="1"/>
  <c r="F607" i="4"/>
  <c r="E629" i="4"/>
  <c r="D623" i="1" s="1"/>
  <c r="G314" i="9"/>
  <c r="E314" i="9" s="1"/>
  <c r="B314" i="9" s="1"/>
  <c r="F89" i="5"/>
  <c r="D88" i="5"/>
  <c r="H316" i="9"/>
  <c r="H315" i="9"/>
  <c r="G339" i="9"/>
  <c r="E339" i="9" s="1"/>
  <c r="B339" i="9" s="1"/>
  <c r="F219" i="5"/>
  <c r="F5" i="6"/>
  <c r="E35" i="6"/>
  <c r="D114" i="6"/>
  <c r="F130" i="6"/>
  <c r="D129" i="6"/>
  <c r="D648" i="4"/>
  <c r="D522" i="4"/>
  <c r="D584" i="4"/>
  <c r="D597" i="4"/>
  <c r="D44" i="8"/>
  <c r="G343" i="9" s="1"/>
  <c r="E343" i="9" s="1"/>
  <c r="D178" i="5"/>
  <c r="F204" i="5"/>
  <c r="D203" i="5"/>
  <c r="F255" i="5"/>
  <c r="E5" i="7"/>
  <c r="H310"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G310" i="9"/>
  <c r="E310" i="9" s="1"/>
  <c r="B310" i="9" s="1"/>
  <c r="M228" i="9"/>
  <c r="G180" i="9"/>
  <c r="E180" i="9" s="1"/>
  <c r="B180" i="9" s="1"/>
  <c r="G179" i="9"/>
  <c r="E179" i="9" s="1"/>
  <c r="B179" i="9" s="1"/>
  <c r="G175" i="9"/>
  <c r="E175" i="9" s="1"/>
  <c r="B175" i="9" s="1"/>
  <c r="G176" i="9"/>
  <c r="E176" i="9" s="1"/>
  <c r="B176" i="9" s="1"/>
  <c r="G209" i="9"/>
  <c r="E209" i="9" s="1"/>
  <c r="B209" i="9" s="1"/>
  <c r="G208" i="9"/>
  <c r="E208" i="9" s="1"/>
  <c r="B208" i="9" s="1"/>
  <c r="L207" i="9"/>
  <c r="F207" i="9" s="1"/>
  <c r="G177" i="9"/>
  <c r="E177" i="9" s="1"/>
  <c r="B177" i="9" s="1"/>
  <c r="I10" i="9"/>
  <c r="E88" i="5"/>
  <c r="D1093" i="1" s="1"/>
  <c r="E177" i="5"/>
  <c r="H19" i="9" s="1"/>
  <c r="E19" i="9" s="1"/>
  <c r="B19" i="9" s="1"/>
  <c r="B143" i="9"/>
  <c r="B150" i="9"/>
  <c r="G174" i="9"/>
  <c r="E174" i="9" s="1"/>
  <c r="B174" i="9" s="1"/>
  <c r="H179" i="9"/>
  <c r="B117" i="9"/>
  <c r="B121" i="9"/>
  <c r="B125" i="9"/>
  <c r="B129" i="9"/>
  <c r="B133" i="9"/>
  <c r="B137" i="9"/>
  <c r="B142" i="9"/>
  <c r="E63" i="9"/>
  <c r="B63" i="9" s="1"/>
  <c r="E71" i="9"/>
  <c r="B71" i="9" s="1"/>
  <c r="E79" i="9"/>
  <c r="B79" i="9" s="1"/>
  <c r="E87" i="9"/>
  <c r="B87" i="9" s="1"/>
  <c r="G178" i="9"/>
  <c r="E178" i="9" s="1"/>
  <c r="B178" i="9" s="1"/>
  <c r="E162" i="9"/>
  <c r="B162" i="9" s="1"/>
  <c r="E170" i="9"/>
  <c r="B170" i="9" s="1"/>
  <c r="B319" i="9"/>
  <c r="E146" i="9"/>
  <c r="B146" i="9" s="1"/>
  <c r="E154" i="9"/>
  <c r="B154" i="9" s="1"/>
  <c r="B303" i="9"/>
  <c r="E313" i="9"/>
  <c r="B313" i="9" s="1"/>
  <c r="B323" i="9"/>
  <c r="B327" i="9"/>
  <c r="I1542" i="1" l="1"/>
  <c r="E315" i="9"/>
  <c r="B315" i="9" s="1"/>
  <c r="E316" i="9"/>
  <c r="B316" i="9" s="1"/>
  <c r="F12" i="5"/>
  <c r="G1024" i="1"/>
  <c r="E7" i="5"/>
  <c r="G1017" i="1"/>
  <c r="E360" i="4"/>
  <c r="E152" i="4"/>
  <c r="I18" i="3" s="1"/>
  <c r="F164" i="4"/>
  <c r="H64" i="1"/>
  <c r="G64" i="1"/>
  <c r="E6" i="4"/>
  <c r="F49" i="4"/>
  <c r="B343" i="9"/>
  <c r="H25" i="3"/>
  <c r="C1255" i="1"/>
  <c r="D299" i="4"/>
  <c r="H18" i="3"/>
  <c r="C148" i="1"/>
  <c r="H31" i="3"/>
  <c r="C1537" i="1"/>
  <c r="D422" i="4"/>
  <c r="D300" i="4"/>
  <c r="F6" i="4"/>
  <c r="H17" i="3"/>
  <c r="C2" i="1"/>
  <c r="F597" i="4"/>
  <c r="C591" i="1"/>
  <c r="D69" i="5"/>
  <c r="F88" i="5"/>
  <c r="C1093" i="1"/>
  <c r="D535" i="4"/>
  <c r="F273" i="4"/>
  <c r="C269" i="1"/>
  <c r="G338" i="9"/>
  <c r="E338" i="9" s="1"/>
  <c r="B338" i="9" s="1"/>
  <c r="F203" i="5"/>
  <c r="C1207" i="1"/>
  <c r="F584" i="4"/>
  <c r="C578" i="1"/>
  <c r="F129" i="6"/>
  <c r="C1525" i="1"/>
  <c r="F373" i="4"/>
  <c r="C368" i="1"/>
  <c r="H356" i="1"/>
  <c r="G356" i="1"/>
  <c r="G149" i="1"/>
  <c r="H149" i="1"/>
  <c r="F522" i="4"/>
  <c r="C516" i="1"/>
  <c r="F629" i="4"/>
  <c r="C623" i="1"/>
  <c r="E535" i="4"/>
  <c r="F321" i="4"/>
  <c r="C316" i="1"/>
  <c r="I1543" i="1"/>
  <c r="H304" i="1"/>
  <c r="G304" i="1"/>
  <c r="I28" i="3"/>
  <c r="D1431" i="1"/>
  <c r="F35" i="6"/>
  <c r="H28" i="3"/>
  <c r="C1431" i="1"/>
  <c r="B207" i="9"/>
  <c r="E309" i="9"/>
  <c r="B309" i="9" s="1"/>
  <c r="K1481" i="9"/>
  <c r="G344" i="9"/>
  <c r="E344" i="9" s="1"/>
  <c r="B344" i="9" s="1"/>
  <c r="I39" i="3"/>
  <c r="C1621" i="1"/>
  <c r="F134" i="4"/>
  <c r="C130" i="1"/>
  <c r="H1555" i="1"/>
  <c r="G1555" i="1"/>
  <c r="F308" i="4"/>
  <c r="C303" i="1"/>
  <c r="I24" i="3"/>
  <c r="D1181" i="1"/>
  <c r="I33" i="3"/>
  <c r="D1538" i="1"/>
  <c r="G336" i="9"/>
  <c r="E336" i="9" s="1"/>
  <c r="B336" i="9" s="1"/>
  <c r="F178" i="5"/>
  <c r="D177" i="5"/>
  <c r="C1182" i="1"/>
  <c r="E141" i="6"/>
  <c r="F648" i="4"/>
  <c r="C642" i="1"/>
  <c r="F114" i="6"/>
  <c r="H30" i="3"/>
  <c r="C1510" i="1"/>
  <c r="F274" i="5"/>
  <c r="C1278" i="1"/>
  <c r="F147" i="5"/>
  <c r="C1152" i="1"/>
  <c r="F466" i="4"/>
  <c r="C460" i="1"/>
  <c r="F262" i="4"/>
  <c r="C258" i="1"/>
  <c r="I1581" i="1"/>
  <c r="I1546" i="1"/>
  <c r="G1259" i="1"/>
  <c r="I1565" i="1"/>
  <c r="H226" i="1"/>
  <c r="G226" i="1"/>
  <c r="G346" i="9"/>
  <c r="E346" i="9" s="1"/>
  <c r="H33" i="3"/>
  <c r="C1538" i="1"/>
  <c r="D360" i="4"/>
  <c r="D417" i="4" s="1"/>
  <c r="F571" i="4"/>
  <c r="C565" i="1"/>
  <c r="D639" i="4"/>
  <c r="F430" i="4"/>
  <c r="C424" i="1"/>
  <c r="F202" i="4"/>
  <c r="C198" i="1"/>
  <c r="E69" i="5"/>
  <c r="I1551" i="1"/>
  <c r="G45" i="1"/>
  <c r="H45" i="1"/>
  <c r="E251" i="5"/>
  <c r="I1575" i="1"/>
  <c r="H160" i="1"/>
  <c r="G160" i="1"/>
  <c r="E24" i="9"/>
  <c r="I22" i="3" l="1"/>
  <c r="D1012" i="1"/>
  <c r="F7" i="5"/>
  <c r="D355" i="1"/>
  <c r="E417" i="4"/>
  <c r="D412" i="1" s="1"/>
  <c r="E418" i="4"/>
  <c r="D413" i="1" s="1"/>
  <c r="F152" i="4"/>
  <c r="E299" i="4"/>
  <c r="E423" i="4" s="1"/>
  <c r="D148" i="1"/>
  <c r="D2" i="1"/>
  <c r="E422" i="4"/>
  <c r="F422" i="4" s="1"/>
  <c r="E300" i="4"/>
  <c r="D296" i="1" s="1"/>
  <c r="I17" i="3"/>
  <c r="F417" i="4"/>
  <c r="C412" i="1"/>
  <c r="B24" i="9"/>
  <c r="I25" i="3"/>
  <c r="D1255" i="1"/>
  <c r="G1255" i="1" s="1"/>
  <c r="F639" i="4"/>
  <c r="C633" i="1"/>
  <c r="H460" i="1"/>
  <c r="G460" i="1"/>
  <c r="I31" i="3"/>
  <c r="D1537" i="1"/>
  <c r="G1537" i="1" s="1"/>
  <c r="H565" i="1"/>
  <c r="G565" i="1"/>
  <c r="G1538" i="1"/>
  <c r="H1538" i="1"/>
  <c r="G1182" i="1"/>
  <c r="H1182" i="1"/>
  <c r="H303" i="1"/>
  <c r="G303" i="1"/>
  <c r="G316" i="1"/>
  <c r="H316" i="1"/>
  <c r="H368" i="1"/>
  <c r="G368" i="1"/>
  <c r="H578" i="1"/>
  <c r="G578" i="1"/>
  <c r="G1093" i="1"/>
  <c r="H1093" i="1"/>
  <c r="G424" i="1"/>
  <c r="H424" i="1"/>
  <c r="H258" i="1"/>
  <c r="G258" i="1"/>
  <c r="G1152" i="1"/>
  <c r="H1152" i="1"/>
  <c r="G348" i="9"/>
  <c r="E348" i="9" s="1"/>
  <c r="G642" i="1"/>
  <c r="H642" i="1"/>
  <c r="D176" i="5"/>
  <c r="F177" i="5"/>
  <c r="H24" i="3"/>
  <c r="C1181" i="1"/>
  <c r="G130" i="1"/>
  <c r="H130" i="1"/>
  <c r="H1431" i="1"/>
  <c r="G1431" i="1"/>
  <c r="G516" i="1"/>
  <c r="H516" i="1"/>
  <c r="H269" i="1"/>
  <c r="G269" i="1"/>
  <c r="C296" i="1"/>
  <c r="F251" i="5"/>
  <c r="B346" i="9"/>
  <c r="E345" i="9"/>
  <c r="I10" i="3" s="1"/>
  <c r="H1510" i="1"/>
  <c r="G1510" i="1"/>
  <c r="E640" i="4"/>
  <c r="D634" i="1" s="1"/>
  <c r="D529" i="1"/>
  <c r="E639" i="4"/>
  <c r="D633" i="1" s="1"/>
  <c r="H1525" i="1"/>
  <c r="G1525" i="1"/>
  <c r="G1207" i="1"/>
  <c r="H1207" i="1"/>
  <c r="F69" i="5"/>
  <c r="D6" i="5"/>
  <c r="H23" i="3"/>
  <c r="C1074" i="1"/>
  <c r="G2" i="1"/>
  <c r="H2" i="1"/>
  <c r="D424" i="4"/>
  <c r="D643" i="4"/>
  <c r="C417" i="1"/>
  <c r="F141" i="6"/>
  <c r="D301" i="4"/>
  <c r="F299" i="4"/>
  <c r="D423" i="4"/>
  <c r="C295" i="1"/>
  <c r="I23" i="3"/>
  <c r="D1074" i="1"/>
  <c r="E6" i="5"/>
  <c r="H198" i="1"/>
  <c r="G198" i="1"/>
  <c r="D418" i="4"/>
  <c r="F360" i="4"/>
  <c r="C355" i="1"/>
  <c r="H1278" i="1"/>
  <c r="G1278" i="1"/>
  <c r="E176" i="5"/>
  <c r="D1180" i="1" s="1"/>
  <c r="H1621" i="1"/>
  <c r="G1621" i="1"/>
  <c r="H11" i="3"/>
  <c r="H623" i="1"/>
  <c r="G623" i="1"/>
  <c r="D640" i="4"/>
  <c r="F535" i="4"/>
  <c r="C529" i="1"/>
  <c r="G591" i="1"/>
  <c r="H591" i="1"/>
  <c r="H148" i="1"/>
  <c r="G148" i="1"/>
  <c r="H1255" i="1"/>
  <c r="E342" i="9"/>
  <c r="H9" i="3" l="1"/>
  <c r="K3" i="9" s="1"/>
  <c r="H1012" i="1"/>
  <c r="G1012" i="1"/>
  <c r="E425" i="4"/>
  <c r="D420" i="1" s="1"/>
  <c r="D418" i="1"/>
  <c r="H20" i="9"/>
  <c r="E644" i="4"/>
  <c r="D638" i="1" s="1"/>
  <c r="E424" i="4"/>
  <c r="D419" i="1" s="1"/>
  <c r="D295" i="1"/>
  <c r="H295" i="1" s="1"/>
  <c r="E301" i="4"/>
  <c r="D297" i="1" s="1"/>
  <c r="F300" i="4"/>
  <c r="D417" i="1"/>
  <c r="E643" i="4"/>
  <c r="D637" i="1" s="1"/>
  <c r="G633" i="1"/>
  <c r="H633" i="1"/>
  <c r="H299" i="9"/>
  <c r="D1011" i="1"/>
  <c r="D644" i="4"/>
  <c r="D425" i="4"/>
  <c r="F423" i="4"/>
  <c r="C418" i="1"/>
  <c r="G20" i="9"/>
  <c r="H417" i="1"/>
  <c r="G417" i="1"/>
  <c r="G1181" i="1"/>
  <c r="H1181" i="1"/>
  <c r="H529" i="1"/>
  <c r="G529" i="1"/>
  <c r="H355" i="1"/>
  <c r="G355" i="1"/>
  <c r="F424" i="4"/>
  <c r="C419" i="1"/>
  <c r="G1074" i="1"/>
  <c r="H1074" i="1"/>
  <c r="F176" i="5"/>
  <c r="C1180" i="1"/>
  <c r="F640" i="4"/>
  <c r="C634" i="1"/>
  <c r="N3" i="9"/>
  <c r="I11" i="3"/>
  <c r="F418" i="4"/>
  <c r="C413" i="1"/>
  <c r="D645" i="4"/>
  <c r="C637" i="1"/>
  <c r="G306" i="9"/>
  <c r="E306" i="9" s="1"/>
  <c r="B306" i="9" s="1"/>
  <c r="G299" i="9"/>
  <c r="F6" i="5"/>
  <c r="C1011" i="1"/>
  <c r="H296" i="1"/>
  <c r="G296" i="1"/>
  <c r="H1537" i="1"/>
  <c r="G412" i="1"/>
  <c r="H412" i="1"/>
  <c r="F301" i="4"/>
  <c r="C297" i="1"/>
  <c r="E347" i="9"/>
  <c r="B348" i="9"/>
  <c r="I9" i="3" l="1"/>
  <c r="E299" i="9"/>
  <c r="B299" i="9" s="1"/>
  <c r="E20" i="9"/>
  <c r="B20" i="9" s="1"/>
  <c r="G295" i="1"/>
  <c r="E645" i="4"/>
  <c r="D639" i="1" s="1"/>
  <c r="F643" i="4"/>
  <c r="E646" i="4"/>
  <c r="H8" i="3"/>
  <c r="G1011" i="1"/>
  <c r="H1011" i="1"/>
  <c r="G637" i="1"/>
  <c r="H637" i="1"/>
  <c r="F644" i="4"/>
  <c r="D646" i="4"/>
  <c r="C638" i="1"/>
  <c r="G1180" i="1"/>
  <c r="H1180" i="1"/>
  <c r="H418" i="1"/>
  <c r="G418" i="1"/>
  <c r="H413" i="1"/>
  <c r="G413" i="1"/>
  <c r="H634" i="1"/>
  <c r="G634" i="1"/>
  <c r="F425" i="4"/>
  <c r="C420" i="1"/>
  <c r="H297" i="1"/>
  <c r="G297" i="1"/>
  <c r="D649" i="4"/>
  <c r="F645" i="4"/>
  <c r="C639" i="1"/>
  <c r="G419" i="1"/>
  <c r="H419" i="1"/>
  <c r="E650" i="4" l="1"/>
  <c r="I20" i="3" s="1"/>
  <c r="D640" i="1"/>
  <c r="E649" i="4"/>
  <c r="D643" i="1" s="1"/>
  <c r="H19" i="3"/>
  <c r="C643" i="1"/>
  <c r="H638" i="1"/>
  <c r="G638" i="1"/>
  <c r="F646" i="4"/>
  <c r="D650" i="4"/>
  <c r="C640" i="1"/>
  <c r="H639" i="1"/>
  <c r="G639" i="1"/>
  <c r="H420" i="1"/>
  <c r="G420" i="1"/>
  <c r="M3" i="9"/>
  <c r="G297" i="9" l="1"/>
  <c r="E297" i="9" s="1"/>
  <c r="B297" i="9" s="1"/>
  <c r="D644" i="1"/>
  <c r="I19" i="3"/>
  <c r="F649" i="4"/>
  <c r="H334" i="9"/>
  <c r="G334" i="9"/>
  <c r="E334" i="9" s="1"/>
  <c r="H640" i="1"/>
  <c r="G640" i="1"/>
  <c r="H7" i="3"/>
  <c r="F650" i="4"/>
  <c r="H20" i="3"/>
  <c r="C644" i="1"/>
  <c r="H643" i="1"/>
  <c r="G643" i="1"/>
  <c r="J3" i="9" l="1"/>
  <c r="H644" i="1"/>
  <c r="G644" i="1"/>
  <c r="B334" i="9"/>
  <c r="E298" i="9"/>
  <c r="I8" i="3" s="1"/>
  <c r="G295" i="9" l="1"/>
  <c r="L293" i="9"/>
  <c r="F293" i="9" s="1"/>
  <c r="H295" i="9"/>
  <c r="H18" i="9"/>
  <c r="G18" i="9"/>
  <c r="J9" i="9"/>
  <c r="H15" i="9"/>
  <c r="K9" i="9"/>
  <c r="L15" i="9"/>
  <c r="G21" i="9"/>
  <c r="I8" i="9"/>
  <c r="M15" i="9"/>
  <c r="J8" i="9"/>
  <c r="I13" i="9"/>
  <c r="J10" i="9"/>
  <c r="I9" i="9"/>
  <c r="I6" i="9"/>
  <c r="K12" i="9"/>
  <c r="G17" i="9"/>
  <c r="J6" i="9"/>
  <c r="I11" i="9"/>
  <c r="H17" i="9"/>
  <c r="J11" i="9"/>
  <c r="H22" i="9"/>
  <c r="I5" i="9"/>
  <c r="K11" i="9"/>
  <c r="J17" i="9"/>
  <c r="K8" i="9"/>
  <c r="J13" i="9"/>
  <c r="I7" i="9"/>
  <c r="K13" i="9"/>
  <c r="J7" i="9"/>
  <c r="I12" i="9"/>
  <c r="K7" i="9"/>
  <c r="J12" i="9"/>
  <c r="J5" i="9"/>
  <c r="L16" i="9"/>
  <c r="K5" i="9"/>
  <c r="M16" i="9"/>
  <c r="G22" i="9"/>
  <c r="K10" i="9"/>
  <c r="G16" i="9"/>
  <c r="H21" i="9"/>
  <c r="G15" i="9"/>
  <c r="K6" i="9"/>
  <c r="I17" i="9"/>
  <c r="H16" i="9"/>
  <c r="E22" i="9" l="1"/>
  <c r="B22" i="9" s="1"/>
  <c r="E15" i="9"/>
  <c r="E9" i="9"/>
  <c r="B9" i="9" s="1"/>
  <c r="F15" i="9"/>
  <c r="E18" i="9"/>
  <c r="B18" i="9" s="1"/>
  <c r="E16" i="9"/>
  <c r="E17" i="9"/>
  <c r="B17" i="9" s="1"/>
  <c r="E10" i="9"/>
  <c r="B10" i="9" s="1"/>
  <c r="E8" i="9"/>
  <c r="B8" i="9" s="1"/>
  <c r="E7" i="9"/>
  <c r="B7" i="9" s="1"/>
  <c r="E13" i="9"/>
  <c r="B13" i="9" s="1"/>
  <c r="E21" i="9"/>
  <c r="B21" i="9" s="1"/>
  <c r="B293" i="9"/>
  <c r="F23" i="9"/>
  <c r="F16" i="9"/>
  <c r="E12" i="9"/>
  <c r="B12" i="9" s="1"/>
  <c r="E5" i="9"/>
  <c r="E11" i="9"/>
  <c r="B11" i="9" s="1"/>
  <c r="E6" i="9"/>
  <c r="B6" i="9" s="1"/>
  <c r="E295" i="9"/>
  <c r="B15" i="9" l="1"/>
  <c r="F14" i="9"/>
  <c r="F3" i="9" s="1"/>
  <c r="E14" i="9"/>
  <c r="I13" i="3" s="1"/>
  <c r="B295" i="9"/>
  <c r="E23" i="9"/>
  <c r="I7" i="3" s="1"/>
  <c r="E4" i="9"/>
  <c r="B5" i="9"/>
  <c r="B16" i="9"/>
  <c r="E3" i="9" l="1"/>
</calcChain>
</file>

<file path=xl/sharedStrings.xml><?xml version="1.0" encoding="utf-8"?>
<sst xmlns="http://schemas.openxmlformats.org/spreadsheetml/2006/main" count="4734" uniqueCount="3656">
  <si>
    <t>Obveznik:</t>
  </si>
  <si>
    <t>8623 - GLAZBENA ŠKOLA ALBERTA ŠTRIGE, KRIŽEVCI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</si>
  <si>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</si>
  <si>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</si>
  <si>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</si>
  <si>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</si>
  <si>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</si>
  <si>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</si>
  <si>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</si>
  <si>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</si>
  <si>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</si>
  <si>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</si>
  <si>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</si>
  <si>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</si>
  <si>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</si>
  <si>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</si>
  <si>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</si>
  <si>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</si>
  <si>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</si>
  <si>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</si>
  <si>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</si>
  <si>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</si>
  <si>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</si>
  <si>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</si>
  <si>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</si>
  <si>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</si>
  <si>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</si>
  <si>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</si>
  <si>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</si>
  <si>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</si>
  <si>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</si>
  <si>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</si>
  <si>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</si>
  <si>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</si>
  <si>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</si>
  <si>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</si>
  <si>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</si>
  <si>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</si>
  <si>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</si>
  <si>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</si>
  <si>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</si>
  <si>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</si>
  <si>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</si>
  <si>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</si>
  <si>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</si>
  <si>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</si>
  <si>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</si>
  <si>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</si>
  <si>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</si>
  <si>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</si>
  <si>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</si>
  <si>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</si>
  <si>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</si>
  <si>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</si>
  <si>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</si>
  <si>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</si>
  <si>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</si>
  <si>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</si>
  <si>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</si>
  <si>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</si>
  <si>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</si>
  <si>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</si>
  <si>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</si>
  <si>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</si>
  <si>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</si>
  <si>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</si>
  <si>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</si>
  <si>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</si>
  <si>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</si>
  <si>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</si>
  <si>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</si>
  <si>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</si>
  <si>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</si>
  <si>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</si>
  <si>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</si>
  <si>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</si>
  <si>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</si>
  <si>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</si>
  <si>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</si>
  <si>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</si>
  <si>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</si>
  <si>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</si>
  <si>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</si>
  <si>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</si>
  <si>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</si>
  <si>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</si>
  <si>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</si>
  <si>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</si>
  <si>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</si>
  <si>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</si>
  <si>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</si>
  <si>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</si>
  <si>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</si>
  <si>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</si>
  <si>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</si>
  <si>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</si>
  <si>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</si>
  <si>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</si>
  <si>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</si>
  <si>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</si>
  <si>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</si>
  <si>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</si>
  <si>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</si>
  <si>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</si>
  <si>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</si>
  <si>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</si>
  <si>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</si>
  <si>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</si>
  <si>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</si>
  <si>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</si>
  <si>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</si>
  <si>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</si>
  <si>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</si>
  <si>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</si>
  <si>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</si>
  <si>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</si>
  <si>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</si>
  <si>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</si>
  <si>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</si>
  <si>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</si>
  <si>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</si>
  <si>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</si>
  <si>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</si>
  <si>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</si>
  <si>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</si>
  <si>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</si>
  <si>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</si>
  <si>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</si>
  <si>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</si>
  <si>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</si>
  <si>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</si>
  <si>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</si>
  <si>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</si>
  <si>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</si>
  <si>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</si>
  <si>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</si>
  <si>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</si>
  <si>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</si>
  <si>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</si>
  <si>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</si>
  <si>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</si>
  <si>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</si>
  <si>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</si>
  <si>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</si>
  <si>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</si>
  <si>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</si>
  <si>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</si>
  <si>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</si>
  <si>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</si>
  <si>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</si>
  <si>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</si>
  <si>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</si>
  <si>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</si>
  <si>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</si>
  <si>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</si>
  <si>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</si>
  <si>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</si>
  <si>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</si>
  <si>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</si>
  <si>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</si>
  <si>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</si>
  <si>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</si>
  <si>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</si>
  <si>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</si>
  <si>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</si>
  <si>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</si>
  <si>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</si>
  <si>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</si>
  <si>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</si>
  <si>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</si>
  <si>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</si>
  <si>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</si>
  <si>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</si>
  <si>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</si>
  <si>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</si>
  <si>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</si>
  <si>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</si>
  <si>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</si>
  <si>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</si>
  <si>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</si>
  <si>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</si>
  <si>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</si>
  <si>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</si>
  <si>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</si>
  <si>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</si>
  <si>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</si>
  <si>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</si>
  <si>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</si>
  <si>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</si>
  <si>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</si>
  <si>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</si>
  <si>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</si>
  <si>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</si>
  <si>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</si>
  <si>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</si>
  <si>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</si>
  <si>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</si>
  <si>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</si>
  <si>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</si>
  <si>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</si>
  <si>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</si>
  <si>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</si>
  <si>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</si>
  <si>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</si>
  <si>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</si>
  <si>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</si>
  <si>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</si>
  <si>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</si>
  <si>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</si>
  <si>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</si>
  <si>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</si>
  <si>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</si>
  <si>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</si>
  <si>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</si>
  <si>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</si>
  <si>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</si>
  <si>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</si>
  <si>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</si>
  <si>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</si>
  <si>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</si>
  <si>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</si>
  <si>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</si>
  <si>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</si>
  <si>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</si>
  <si>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</si>
  <si>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</si>
  <si>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</si>
  <si>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</si>
  <si>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</si>
  <si>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</si>
  <si>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</si>
  <si>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</si>
  <si>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</si>
  <si>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</si>
  <si>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</si>
  <si>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</si>
  <si>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</si>
  <si>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</si>
  <si>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</si>
  <si>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</si>
  <si>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</si>
  <si>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</si>
  <si>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</si>
  <si>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</si>
  <si>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</si>
  <si>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</si>
  <si>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</si>
  <si>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</si>
  <si>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</si>
  <si>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</si>
  <si>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</si>
  <si>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</si>
  <si>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</si>
  <si>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</si>
  <si>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</si>
  <si>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</si>
  <si>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</si>
  <si>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</si>
  <si>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</si>
  <si>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</si>
  <si>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</si>
  <si>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</si>
  <si>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</si>
  <si>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</si>
  <si>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</si>
  <si>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</si>
  <si>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</si>
  <si>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</si>
  <si>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</si>
  <si>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</si>
  <si>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</si>
  <si>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</si>
  <si>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</si>
  <si>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</si>
  <si>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</si>
  <si>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</si>
  <si>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</si>
  <si>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</si>
  <si>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</si>
  <si>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</si>
  <si>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</si>
  <si>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</si>
  <si>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</si>
  <si>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</si>
  <si>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</si>
  <si>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</si>
  <si>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</si>
  <si>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</si>
  <si>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</si>
  <si>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</si>
  <si>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</si>
  <si>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</si>
  <si>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</si>
  <si>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</si>
  <si>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</si>
  <si>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</si>
  <si>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</si>
  <si>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</si>
  <si>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</si>
  <si>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</si>
  <si>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</si>
  <si>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</si>
  <si>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</si>
  <si>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</si>
  <si>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</si>
  <si>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</si>
  <si>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</si>
  <si>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</si>
  <si>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</si>
  <si>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</si>
  <si>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</si>
  <si>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</si>
  <si>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</si>
  <si>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</si>
  <si>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</si>
  <si>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</si>
  <si>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</si>
  <si>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</si>
  <si>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</si>
  <si>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</si>
  <si>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</si>
  <si>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</si>
  <si>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</si>
  <si>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</si>
  <si>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</si>
  <si>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</si>
  <si>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</si>
  <si>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</si>
  <si>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</si>
  <si>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</si>
  <si>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</si>
  <si>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</si>
  <si>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</si>
  <si>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</si>
  <si>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</si>
  <si>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</si>
  <si>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</si>
  <si>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</si>
  <si>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</si>
  <si>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</si>
  <si>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</si>
  <si>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</si>
  <si>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</si>
  <si>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</si>
  <si>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</si>
  <si>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</si>
  <si>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</si>
  <si>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</si>
  <si>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</si>
  <si>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</si>
  <si>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</si>
  <si>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</si>
  <si>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</si>
  <si>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</si>
  <si>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</si>
  <si>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</si>
  <si>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</si>
  <si>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</si>
  <si>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</si>
  <si>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</si>
  <si>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</si>
  <si>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</si>
  <si>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</si>
  <si>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</si>
  <si>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</si>
  <si>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</si>
  <si>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</si>
  <si>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</si>
  <si>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</si>
  <si>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</si>
  <si>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</si>
  <si>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</si>
  <si>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</si>
  <si>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</si>
  <si>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</si>
  <si>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</si>
  <si>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</si>
  <si>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</si>
  <si>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</si>
  <si>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</si>
  <si>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</si>
  <si>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</si>
  <si>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</si>
  <si>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</si>
  <si>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</si>
  <si>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</si>
  <si>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</si>
  <si>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</si>
  <si>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</si>
  <si>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</si>
  <si>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</si>
  <si>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</si>
  <si>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</si>
  <si>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</si>
  <si>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</si>
  <si>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</si>
  <si>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</si>
  <si>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</si>
  <si>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</si>
  <si>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</si>
  <si>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</si>
  <si>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</si>
  <si>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</si>
  <si>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</si>
  <si>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</si>
  <si>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</si>
  <si>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</si>
  <si>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</si>
  <si>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</si>
  <si>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</si>
  <si>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</si>
  <si>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</si>
  <si>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</si>
  <si>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</si>
  <si>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</si>
  <si>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</si>
  <si>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</si>
  <si>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</si>
  <si>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</si>
  <si>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</si>
  <si>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</si>
  <si>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</si>
  <si>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</si>
  <si>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</si>
  <si>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</si>
  <si>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</si>
  <si>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</si>
  <si>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</si>
  <si>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</si>
  <si>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</si>
  <si>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</si>
  <si>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</si>
  <si>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</si>
  <si>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</si>
  <si>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</si>
  <si>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</si>
  <si>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</si>
  <si>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</si>
  <si>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</si>
  <si>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</si>
  <si>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</si>
  <si>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</si>
  <si>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</si>
  <si>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</si>
  <si>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</si>
  <si>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</si>
  <si>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</si>
  <si>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</si>
  <si>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</si>
  <si>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</si>
  <si>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</si>
  <si>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</si>
  <si>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</si>
  <si>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</si>
  <si>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</si>
  <si>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</si>
  <si>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</si>
  <si>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</si>
  <si>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</si>
  <si>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</si>
  <si>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</si>
  <si>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</si>
  <si>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</si>
  <si>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</si>
  <si>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</si>
  <si>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</si>
  <si>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</si>
  <si>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</si>
  <si>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</si>
  <si>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</si>
  <si>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</si>
  <si>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</si>
  <si>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</si>
  <si>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</si>
  <si>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</si>
  <si>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</si>
  <si>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</si>
  <si>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</si>
  <si>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</si>
  <si>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</si>
  <si>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</si>
  <si>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</si>
  <si>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</si>
  <si>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</si>
  <si>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</si>
  <si>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</si>
  <si>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</si>
  <si>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</si>
  <si>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</si>
  <si>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</si>
  <si>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</si>
  <si>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</si>
  <si>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</si>
  <si>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</si>
  <si>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</si>
  <si>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</si>
  <si>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</si>
  <si>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</si>
  <si>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</si>
  <si>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</si>
  <si>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</si>
  <si>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</si>
  <si>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</si>
  <si>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</si>
  <si>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</si>
  <si>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</si>
  <si>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</si>
  <si>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</si>
  <si>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</si>
  <si>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</si>
  <si>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</si>
  <si>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</si>
  <si>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</si>
  <si>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</si>
  <si>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</si>
  <si>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</si>
  <si>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</si>
  <si>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</si>
  <si>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</si>
  <si>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</si>
  <si>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</si>
  <si>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</si>
  <si>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</si>
  <si>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</si>
  <si>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</si>
  <si>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</si>
  <si>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</si>
  <si>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</si>
  <si>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</si>
  <si>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</si>
  <si>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</si>
  <si>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</si>
  <si>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</si>
  <si>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</si>
  <si>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</si>
  <si>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</si>
  <si>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</si>
  <si>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</si>
  <si>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</si>
  <si>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</si>
  <si>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</si>
  <si>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</si>
  <si>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</si>
  <si>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</si>
  <si>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</si>
  <si>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</si>
  <si>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</si>
  <si>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</si>
  <si>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</si>
  <si>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</si>
  <si>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</si>
  <si>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</si>
  <si>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</si>
  <si>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</si>
  <si>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</si>
  <si>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</si>
  <si>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</si>
  <si>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</si>
  <si>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</si>
  <si>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</si>
  <si>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</si>
  <si>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</si>
  <si>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</si>
  <si>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</si>
  <si>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</si>
  <si>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</si>
  <si>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</si>
  <si>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</si>
  <si>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</si>
  <si>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</si>
  <si>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</si>
  <si>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</si>
  <si>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</si>
  <si>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</si>
  <si>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</si>
  <si>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</si>
  <si>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</si>
  <si>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</si>
  <si>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</si>
  <si>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</si>
  <si>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</si>
  <si>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</si>
  <si>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</si>
  <si>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</si>
  <si>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</si>
  <si>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</si>
  <si>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</si>
  <si>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</si>
  <si>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</si>
  <si>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</si>
  <si>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</si>
  <si>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</si>
  <si>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</si>
  <si>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</si>
  <si>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</si>
  <si>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</si>
  <si>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</si>
  <si>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</si>
  <si>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</si>
  <si>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</si>
  <si>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</si>
  <si>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</si>
  <si>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</si>
  <si>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</si>
  <si>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</si>
  <si>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</si>
  <si>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</si>
  <si>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</si>
  <si>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</si>
  <si>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</si>
  <si>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</si>
  <si>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</si>
  <si>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</si>
  <si>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</si>
  <si>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</si>
  <si>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</si>
  <si>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</si>
  <si>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</si>
  <si>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</si>
  <si>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</si>
  <si>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</si>
  <si>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</si>
  <si>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</si>
  <si>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</si>
  <si>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</si>
  <si>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</si>
  <si>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</si>
  <si>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</si>
  <si>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</si>
  <si>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</si>
  <si>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</si>
  <si>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</si>
  <si>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</si>
  <si>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</si>
  <si>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</si>
  <si>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</si>
  <si>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</si>
  <si>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</si>
  <si>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</si>
  <si>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</si>
  <si>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</si>
  <si>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</si>
  <si>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</si>
  <si>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</si>
  <si>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</si>
  <si>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</si>
  <si>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</si>
  <si>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</si>
  <si>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</si>
  <si>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</si>
  <si>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</si>
  <si>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</si>
  <si>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</si>
  <si>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</si>
  <si>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</si>
  <si>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</si>
  <si>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</si>
  <si>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</si>
  <si>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</si>
  <si>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</si>
  <si>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</si>
  <si>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</si>
  <si>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</si>
  <si>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</si>
  <si>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</si>
  <si>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</si>
  <si>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</si>
  <si>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</si>
  <si>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</si>
  <si>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</si>
  <si>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</si>
  <si>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</si>
  <si>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</si>
  <si>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</si>
  <si>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</si>
  <si>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</si>
  <si>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</si>
  <si>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</si>
  <si>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</si>
  <si>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</si>
  <si>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</si>
  <si>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</si>
  <si>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</si>
  <si>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</si>
  <si>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</si>
  <si>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</si>
  <si>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</si>
  <si>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</si>
  <si>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</si>
  <si>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</si>
  <si>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</si>
  <si>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</si>
  <si>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</si>
  <si>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</si>
  <si>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</si>
  <si>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</si>
  <si>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</si>
  <si>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</si>
  <si>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</si>
  <si>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</si>
  <si>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</si>
  <si>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</si>
  <si>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</si>
  <si>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</si>
  <si>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</si>
  <si>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</si>
  <si>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</si>
  <si>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</si>
  <si>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</si>
  <si>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</si>
  <si>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</si>
  <si>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</si>
  <si>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</si>
  <si>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</si>
  <si>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</si>
  <si>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</si>
  <si>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</si>
  <si>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</si>
  <si>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</si>
  <si>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</si>
  <si>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</si>
  <si>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</si>
  <si>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</si>
  <si>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</si>
  <si>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</si>
  <si>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</si>
  <si>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</si>
  <si>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</si>
  <si>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</si>
  <si>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</si>
  <si>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</si>
  <si>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</si>
  <si>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</si>
  <si>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</si>
  <si>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</si>
  <si>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</si>
  <si>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</si>
  <si>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</si>
  <si>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</si>
  <si>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</si>
  <si>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</si>
  <si>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</si>
  <si>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</si>
  <si>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</si>
  <si>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</si>
  <si>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</si>
  <si>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</si>
  <si>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</si>
  <si>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</si>
  <si>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</si>
  <si>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</si>
  <si>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</si>
  <si>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</si>
  <si>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</si>
  <si>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</si>
  <si>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</si>
  <si>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</si>
  <si>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</si>
  <si>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</si>
  <si>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</si>
  <si>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</si>
  <si>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</si>
  <si>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</si>
  <si>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</si>
  <si>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</si>
  <si>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</si>
  <si>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</si>
  <si>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</si>
  <si>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</si>
  <si>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</si>
  <si>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</si>
  <si>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</si>
  <si>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</si>
  <si>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</si>
  <si>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</si>
  <si>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</si>
  <si>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</si>
  <si>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</si>
  <si>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</si>
  <si>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</si>
  <si>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</si>
  <si>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</si>
  <si>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</si>
  <si>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</si>
  <si>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</si>
  <si>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</si>
  <si>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</si>
  <si>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</si>
  <si>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</si>
  <si>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</si>
  <si>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</si>
  <si>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</si>
  <si>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</si>
  <si>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</si>
  <si>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</si>
  <si>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</si>
  <si>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</si>
  <si>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</si>
  <si>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</si>
  <si>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</si>
  <si>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</si>
  <si>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</si>
  <si>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</si>
  <si>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</si>
  <si>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</si>
  <si>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</si>
  <si>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</si>
  <si>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</si>
  <si>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</si>
  <si>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</si>
  <si>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</si>
  <si>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</si>
  <si>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</si>
  <si>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</si>
  <si>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</si>
  <si>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</si>
  <si>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</si>
  <si>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</si>
  <si>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</si>
  <si>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</si>
  <si>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</si>
  <si>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</si>
  <si>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</si>
  <si>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</si>
  <si>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</si>
  <si>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</si>
  <si>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</si>
  <si>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</si>
  <si>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</si>
  <si>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</si>
  <si>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</si>
  <si>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</si>
  <si>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</si>
  <si>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</si>
  <si>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</si>
  <si>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</si>
  <si>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</si>
  <si>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</si>
  <si>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</si>
  <si>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</si>
  <si>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</si>
  <si>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</si>
  <si>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</si>
  <si>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</si>
  <si>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</si>
  <si>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</si>
  <si>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</si>
  <si>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</si>
  <si>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</si>
  <si>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</si>
  <si>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</si>
  <si>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</si>
  <si>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</si>
  <si>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</si>
  <si>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</si>
  <si>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</si>
  <si>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</si>
  <si>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</si>
  <si>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</si>
  <si>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</si>
  <si>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</si>
  <si>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</si>
  <si>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</si>
  <si>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</si>
  <si>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</si>
  <si>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</si>
  <si>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</si>
  <si>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</si>
  <si>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</si>
  <si>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</si>
  <si>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</si>
  <si>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</si>
  <si>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</si>
  <si>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</si>
  <si>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</si>
  <si>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</si>
  <si>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</si>
  <si>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</si>
  <si>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</si>
  <si>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</si>
  <si>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</si>
  <si>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</si>
  <si>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</si>
  <si>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</si>
  <si>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</si>
  <si>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</si>
  <si>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</si>
  <si>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</si>
  <si>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</si>
  <si>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</si>
  <si>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</si>
  <si>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</si>
  <si>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</si>
  <si>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</si>
  <si>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</si>
  <si>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</si>
  <si>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</si>
  <si>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</si>
  <si>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</si>
  <si>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</si>
  <si>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</si>
  <si>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</si>
  <si>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</si>
  <si>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</si>
  <si>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</si>
  <si>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</si>
  <si>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</si>
  <si>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</si>
  <si>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</si>
  <si>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</si>
  <si>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</si>
  <si>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</si>
  <si>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</si>
  <si>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</si>
  <si>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</si>
  <si>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</si>
  <si>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</si>
  <si>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</si>
  <si>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</si>
  <si>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</si>
  <si>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</si>
  <si>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</si>
  <si>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</si>
  <si>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</si>
  <si>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</si>
  <si>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</si>
  <si>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</si>
  <si>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</si>
  <si>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</si>
  <si>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</si>
  <si>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</si>
  <si>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</si>
  <si>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</si>
  <si>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</si>
  <si>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</si>
  <si>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</si>
  <si>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</si>
  <si>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</si>
  <si>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</si>
  <si>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</si>
  <si>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</si>
  <si>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</si>
  <si>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</si>
  <si>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</si>
  <si>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</si>
  <si>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</si>
  <si>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</si>
  <si>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</si>
  <si>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</si>
  <si>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</si>
  <si>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</si>
  <si>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</si>
  <si>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</si>
  <si>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</si>
  <si>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</si>
  <si>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</si>
  <si>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</si>
  <si>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</si>
  <si>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</si>
  <si>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</si>
  <si>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</si>
  <si>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</si>
  <si>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</si>
  <si>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</si>
  <si>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</si>
  <si>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</si>
  <si>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</si>
  <si>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</si>
  <si>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</si>
  <si>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</si>
  <si>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</si>
  <si>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</si>
  <si>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</si>
  <si>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</si>
  <si>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</si>
  <si>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</si>
  <si>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</si>
  <si>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</si>
  <si>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</si>
  <si>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</si>
  <si>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</si>
  <si>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</si>
  <si>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</si>
  <si>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</si>
  <si>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</si>
  <si>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</si>
  <si>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</si>
  <si>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</si>
  <si>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</si>
  <si>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</si>
  <si>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</si>
  <si>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</si>
  <si>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</si>
  <si>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</si>
  <si>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</si>
  <si>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</si>
  <si>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</si>
  <si>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</si>
  <si>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</si>
  <si>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</si>
  <si>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</si>
  <si>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</si>
  <si>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</si>
  <si>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</si>
  <si>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</si>
  <si>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</si>
  <si>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</si>
  <si>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</si>
  <si>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</si>
  <si>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</si>
  <si>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</si>
  <si>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</si>
  <si>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</si>
  <si>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</si>
  <si>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</si>
  <si>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</si>
  <si>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</si>
  <si>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</si>
  <si>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</si>
  <si>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</si>
  <si>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</si>
  <si>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</si>
  <si>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</si>
  <si>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</si>
  <si>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</si>
  <si>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</si>
  <si>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</si>
  <si>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</si>
  <si>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</si>
  <si>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</si>
  <si>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</si>
  <si>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</si>
  <si>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</si>
  <si>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</si>
  <si>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</si>
  <si>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</si>
  <si>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</si>
  <si>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</si>
  <si>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</si>
  <si>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</si>
  <si>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</si>
  <si>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</si>
  <si>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</si>
  <si>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</si>
  <si>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</si>
  <si>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</si>
  <si>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</si>
  <si>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</si>
  <si>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</si>
  <si>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</si>
  <si>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</si>
  <si>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</si>
  <si>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</si>
  <si>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</si>
  <si>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</si>
  <si>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</si>
  <si>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</si>
  <si>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</si>
  <si>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</si>
  <si>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</si>
  <si>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</si>
  <si>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</si>
  <si>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</si>
  <si>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</si>
  <si>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</si>
  <si>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</si>
  <si>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</si>
  <si>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</si>
  <si>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</si>
  <si>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</si>
  <si>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</si>
  <si>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</si>
  <si>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</si>
  <si>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</si>
  <si>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</si>
  <si>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</si>
  <si>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</si>
  <si>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</si>
  <si>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</si>
  <si>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</si>
  <si>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</si>
  <si>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</si>
  <si>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</si>
  <si>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</si>
  <si>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</si>
  <si>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</si>
  <si>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</si>
  <si>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</si>
  <si>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</si>
  <si>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</si>
  <si>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</si>
  <si>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</si>
  <si>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</si>
  <si>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</si>
  <si>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</si>
  <si>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</si>
  <si>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</si>
  <si>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</si>
  <si>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</si>
  <si>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</si>
  <si>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</si>
  <si>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</si>
  <si>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</si>
  <si>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</si>
  <si>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</si>
  <si>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</si>
  <si>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</si>
  <si>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</si>
  <si>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</si>
  <si>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</si>
  <si>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</si>
  <si>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</si>
  <si>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</si>
  <si>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</si>
  <si>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</si>
  <si>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</si>
  <si>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</si>
  <si>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</si>
  <si>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</si>
  <si>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</si>
  <si>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</si>
  <si>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</si>
  <si>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</si>
  <si>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</si>
  <si>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</si>
  <si>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</si>
  <si>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</si>
  <si>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</si>
  <si>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</si>
  <si>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</si>
  <si>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</si>
  <si>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</si>
  <si>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</si>
  <si>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</si>
  <si>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</si>
  <si>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</si>
  <si>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</si>
  <si>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</si>
  <si>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</si>
  <si>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</si>
  <si>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</si>
  <si>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</si>
  <si>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</si>
  <si>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</si>
  <si>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</si>
  <si>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</si>
  <si>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</si>
  <si>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</si>
  <si>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</si>
  <si>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</si>
  <si>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</si>
  <si>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</si>
  <si>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</si>
  <si>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</si>
  <si>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</si>
  <si>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</si>
  <si>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</si>
  <si>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</si>
  <si>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</si>
  <si>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</si>
  <si>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</si>
  <si>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</si>
  <si>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</si>
  <si>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</si>
  <si>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</si>
  <si>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</si>
  <si>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</si>
  <si>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</si>
  <si>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</si>
  <si>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</si>
  <si>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</si>
  <si>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</si>
  <si>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</si>
  <si>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</si>
  <si>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</si>
  <si>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</si>
  <si>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</si>
  <si>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</si>
  <si>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</si>
  <si>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</si>
  <si>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</si>
  <si>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</si>
  <si>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</si>
  <si>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</si>
  <si>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</si>
  <si>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</si>
  <si>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</si>
  <si>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</si>
  <si>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</si>
  <si>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</si>
  <si>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</si>
  <si>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</si>
  <si>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</si>
  <si>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</si>
  <si>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</si>
  <si>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</si>
  <si>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</si>
  <si>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</si>
  <si>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</si>
  <si>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</si>
  <si>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</si>
  <si>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</si>
  <si>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</si>
  <si>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</si>
  <si>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</si>
  <si>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</si>
  <si>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</si>
  <si>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</si>
  <si>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</si>
  <si>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</si>
  <si>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</si>
  <si>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</si>
  <si>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</si>
  <si>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</si>
  <si>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</si>
  <si>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</si>
  <si>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</si>
  <si>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</si>
  <si>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</si>
  <si>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</si>
  <si>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</si>
  <si>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</si>
  <si>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</si>
  <si>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</si>
  <si>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</si>
  <si>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</si>
  <si>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</si>
  <si>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</si>
  <si>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</si>
  <si>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</si>
  <si>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</si>
  <si>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</si>
  <si>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</si>
  <si>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</si>
  <si>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</si>
  <si>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</si>
  <si>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</si>
  <si>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</si>
  <si>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</si>
  <si>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</si>
  <si>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</si>
  <si>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</si>
  <si>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</si>
  <si>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</si>
  <si>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</si>
  <si>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</si>
  <si>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</si>
  <si>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</si>
  <si>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</si>
  <si>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</si>
  <si>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</si>
  <si>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</si>
  <si>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</si>
  <si>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</si>
  <si>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</si>
  <si>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</si>
  <si>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</si>
  <si>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</si>
  <si>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</si>
  <si>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</si>
  <si>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</si>
  <si>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</si>
  <si>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</si>
  <si>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</si>
  <si>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</si>
  <si>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</si>
  <si>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</si>
  <si>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</si>
  <si>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</si>
  <si>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</si>
  <si>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</si>
  <si>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</si>
  <si>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</si>
  <si>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</si>
  <si>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</si>
  <si>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</si>
  <si>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</si>
  <si>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</si>
  <si>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</si>
  <si>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</si>
  <si>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</si>
  <si>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</si>
  <si>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</si>
  <si>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</si>
  <si>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</si>
  <si>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</si>
  <si>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</si>
  <si>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</si>
  <si>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</si>
  <si>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</si>
  <si>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</si>
  <si>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</si>
  <si>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</si>
  <si>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</si>
  <si>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</si>
  <si>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</si>
  <si>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</si>
  <si>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</si>
  <si>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</si>
  <si>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</si>
  <si>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</si>
  <si>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</si>
  <si>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</si>
  <si>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</si>
  <si>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</si>
  <si>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</si>
  <si>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</si>
  <si>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</si>
  <si>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</si>
  <si>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</si>
  <si>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</si>
  <si>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</si>
  <si>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</si>
  <si>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</si>
  <si>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</si>
  <si>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</si>
  <si>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</si>
  <si>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</si>
  <si>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</si>
  <si>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</si>
  <si>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</si>
  <si>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</si>
  <si>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</si>
  <si>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</si>
  <si>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</si>
  <si>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</si>
  <si>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</si>
  <si>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</si>
  <si>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</si>
  <si>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</si>
  <si>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</si>
  <si>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</si>
  <si>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</si>
  <si>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</si>
  <si>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</si>
  <si>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</si>
  <si>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</si>
  <si>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</si>
  <si>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</si>
  <si>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</si>
  <si>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</si>
  <si>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</si>
  <si>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</si>
  <si>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</si>
  <si>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</si>
  <si>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</si>
  <si>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</si>
  <si>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</si>
  <si>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</si>
  <si>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</si>
  <si>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</si>
  <si>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</si>
  <si>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</si>
  <si>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</si>
  <si>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</si>
  <si>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</si>
  <si>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</si>
  <si>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</si>
  <si>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</si>
  <si>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</si>
  <si>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</si>
  <si>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</si>
  <si>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</si>
  <si>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</si>
  <si>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</si>
  <si>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</si>
  <si>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</si>
  <si>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</si>
  <si>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</si>
  <si>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</si>
  <si>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</si>
  <si>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</si>
  <si>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</si>
  <si>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</si>
  <si>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</si>
  <si>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</si>
  <si>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</si>
  <si>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</si>
  <si>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</si>
  <si>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</si>
  <si>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</si>
  <si>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</si>
  <si>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</si>
  <si>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</si>
  <si>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</si>
  <si>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</si>
  <si>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</si>
  <si>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</si>
  <si>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</si>
  <si>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</si>
  <si>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</si>
  <si>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</si>
  <si>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</si>
  <si>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</si>
  <si>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</si>
  <si>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</si>
  <si>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</si>
  <si>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</si>
  <si>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</si>
  <si>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</si>
  <si>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</si>
  <si>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</si>
  <si>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</si>
  <si>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</si>
  <si>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</si>
  <si>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</si>
  <si>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</si>
  <si>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</si>
  <si>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</si>
  <si>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</si>
  <si>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</si>
  <si>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</si>
  <si>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</si>
  <si>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</si>
  <si>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</si>
  <si>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</si>
  <si>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</si>
  <si>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</si>
  <si>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</si>
  <si>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</si>
  <si>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</si>
  <si>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</si>
  <si>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</si>
  <si>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</si>
  <si>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</si>
  <si>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</si>
  <si>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</si>
  <si>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</si>
  <si>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</si>
  <si>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</si>
  <si>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</si>
  <si>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</si>
  <si>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</si>
  <si>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</si>
  <si>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</si>
  <si>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</si>
  <si>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</si>
  <si>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</si>
  <si>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</si>
  <si>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</si>
  <si>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</si>
  <si>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</si>
  <si>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</si>
  <si>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</si>
  <si>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</si>
  <si>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</si>
  <si>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</si>
  <si>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</si>
  <si>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</si>
  <si>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</si>
  <si>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</si>
  <si>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</si>
  <si>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</si>
  <si>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</si>
  <si>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</si>
  <si>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</si>
  <si>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</si>
  <si>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</si>
  <si>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</si>
  <si>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</si>
  <si>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</si>
  <si>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</si>
  <si>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</si>
  <si>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</si>
  <si>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</si>
  <si>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</si>
  <si>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</si>
  <si>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</si>
  <si>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</si>
  <si>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</si>
  <si>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</si>
  <si>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</si>
  <si>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</si>
  <si>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</si>
  <si>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</si>
  <si>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</si>
  <si>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</si>
  <si>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</si>
  <si>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</si>
  <si>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</si>
  <si>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</si>
  <si>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</si>
  <si>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</si>
  <si>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</si>
  <si>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</si>
  <si>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</si>
  <si>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</si>
  <si>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</si>
  <si>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</si>
  <si>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</si>
  <si>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</si>
  <si>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</si>
  <si>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</si>
  <si>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</si>
  <si>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</si>
  <si>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</si>
  <si>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</si>
  <si>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</si>
  <si>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</si>
  <si>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</si>
  <si>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</si>
  <si>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</si>
  <si>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</si>
  <si>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</si>
  <si>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</si>
  <si>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</si>
  <si>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</si>
  <si>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</si>
  <si>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</si>
  <si>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</si>
  <si>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</si>
  <si>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</si>
  <si>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</si>
  <si>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</si>
  <si>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</si>
  <si>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</si>
  <si>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</si>
  <si>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</si>
  <si>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</si>
  <si>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</si>
  <si>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</si>
  <si>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</si>
  <si>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</si>
  <si>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</si>
  <si>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</si>
  <si>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</si>
  <si>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</si>
  <si>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</si>
  <si>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</si>
  <si>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</si>
  <si>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</si>
  <si>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</si>
  <si>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</si>
  <si>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</si>
  <si>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</si>
  <si>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</si>
  <si>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</si>
  <si>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</si>
  <si>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</si>
  <si>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</si>
  <si>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</si>
  <si>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</si>
  <si>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</si>
  <si>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</si>
  <si>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</si>
  <si>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</si>
  <si>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</si>
  <si>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</si>
  <si>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</si>
  <si>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</si>
  <si>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</si>
  <si>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</si>
  <si>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</si>
  <si>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</si>
  <si>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</si>
  <si>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</si>
  <si>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</si>
  <si>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</si>
  <si>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</si>
  <si>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</si>
  <si>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</si>
  <si>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</si>
  <si>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</si>
  <si>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</si>
  <si>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</si>
  <si>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</si>
  <si>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</si>
  <si>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</si>
  <si>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</si>
  <si>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</si>
  <si>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</si>
  <si>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</si>
  <si>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</si>
  <si>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</si>
  <si>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</si>
  <si>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</si>
  <si>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</si>
  <si>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</si>
  <si>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</si>
  <si>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</si>
  <si>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</si>
  <si>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</si>
  <si>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</si>
  <si>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</si>
  <si>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</si>
  <si>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</si>
  <si>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</si>
  <si>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</si>
  <si>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</si>
  <si>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</si>
  <si>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</si>
  <si>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</si>
  <si>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</si>
  <si>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</si>
  <si>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</si>
  <si>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</si>
  <si>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</si>
  <si>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</si>
  <si>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</si>
  <si>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</si>
  <si>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</si>
  <si>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</si>
  <si>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</si>
  <si>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</si>
  <si>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</si>
  <si>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</si>
  <si>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</si>
  <si>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</si>
  <si>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</si>
  <si>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</si>
  <si>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</si>
  <si>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</si>
  <si>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</si>
  <si>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</si>
  <si>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</si>
  <si>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</si>
  <si>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</si>
  <si>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</si>
  <si>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</si>
  <si>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</si>
  <si>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</si>
  <si>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</si>
  <si>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</si>
  <si>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</si>
  <si>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</si>
  <si>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</si>
  <si>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</si>
  <si>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</si>
  <si>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</si>
  <si>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</si>
  <si>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</si>
  <si>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</si>
  <si>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</si>
  <si>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</si>
  <si>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</si>
  <si>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</si>
  <si>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</si>
  <si>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</si>
  <si>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</si>
  <si>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</si>
  <si>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</si>
  <si>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</si>
  <si>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</si>
  <si>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</si>
  <si>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</si>
  <si>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</si>
  <si>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</si>
  <si>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</si>
  <si>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</si>
  <si>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</si>
  <si>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</si>
  <si>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</si>
  <si>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</si>
  <si>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</si>
  <si>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</si>
  <si>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</si>
  <si>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</si>
  <si>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</si>
  <si>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</si>
  <si>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</si>
  <si>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</si>
  <si>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</si>
  <si>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</si>
  <si>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</si>
  <si>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</si>
  <si>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</si>
  <si>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</si>
  <si>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</si>
  <si>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</si>
  <si>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</si>
  <si>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</si>
  <si>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</si>
  <si>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</si>
  <si>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</si>
  <si>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</si>
  <si>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</si>
  <si>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</si>
  <si>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</si>
  <si>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</si>
  <si>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</si>
  <si>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</si>
  <si>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</si>
  <si>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</si>
  <si>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</si>
  <si>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</si>
  <si>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</si>
  <si>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</si>
  <si>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</si>
  <si>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</si>
  <si>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</si>
  <si>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</si>
  <si>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</si>
  <si>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</si>
  <si>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</si>
  <si>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</si>
  <si>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</si>
  <si>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</si>
  <si>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</si>
  <si>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</si>
  <si>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</si>
  <si>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</si>
  <si>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</si>
  <si>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</si>
  <si>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</si>
  <si>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</si>
  <si>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</si>
  <si>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</si>
  <si>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</si>
  <si>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</si>
  <si>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</si>
  <si>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</si>
  <si>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</si>
  <si>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</si>
  <si>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</si>
  <si>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</si>
  <si>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</si>
  <si>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</si>
  <si>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</si>
  <si>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</si>
  <si>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</si>
  <si>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</si>
  <si>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</si>
  <si>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</si>
  <si>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</si>
  <si>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</si>
  <si>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</si>
  <si>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</si>
  <si>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</si>
  <si>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</si>
  <si>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</si>
  <si>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</si>
  <si>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</si>
  <si>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</si>
  <si>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</si>
  <si>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</si>
  <si>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</si>
  <si>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</si>
  <si>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</si>
  <si>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</si>
  <si>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</si>
  <si>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</si>
  <si>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</si>
  <si>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</si>
  <si>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</si>
  <si>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</si>
  <si>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</si>
  <si>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</si>
  <si>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</si>
  <si>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</si>
  <si>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</si>
  <si>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</si>
  <si>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</si>
  <si>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</si>
  <si>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</si>
  <si>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</si>
  <si>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</si>
  <si>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</si>
  <si>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</si>
  <si>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</si>
  <si>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</si>
  <si>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</si>
  <si>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</si>
  <si>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</si>
  <si>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</si>
  <si>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</si>
  <si>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</si>
  <si>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</si>
  <si>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</si>
  <si>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</si>
  <si>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</si>
  <si>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</si>
  <si>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</si>
  <si>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</si>
  <si>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</si>
  <si>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</si>
  <si>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</si>
  <si>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</si>
  <si>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</si>
  <si>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</si>
  <si>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</si>
  <si>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</si>
  <si>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</si>
  <si>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</si>
  <si>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</si>
  <si>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</si>
  <si>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</si>
  <si>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</si>
  <si>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</si>
  <si>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</si>
  <si>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</si>
  <si>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</si>
  <si>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</si>
  <si>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</si>
  <si>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</si>
  <si>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</si>
  <si>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</si>
  <si>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</si>
  <si>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</si>
  <si>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</si>
  <si>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</si>
  <si>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</si>
  <si>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</si>
  <si>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</si>
  <si>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</si>
  <si>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</si>
  <si>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</si>
  <si>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</si>
  <si>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</si>
  <si>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</si>
  <si>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</si>
  <si>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</si>
  <si>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</si>
  <si>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</si>
  <si>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</si>
  <si>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</si>
  <si>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</si>
  <si>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</si>
  <si>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</si>
  <si>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</si>
  <si>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</si>
  <si>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</si>
  <si>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</si>
  <si>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</si>
  <si>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</si>
  <si>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</si>
  <si>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</si>
  <si>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</si>
  <si>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</si>
  <si>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</si>
  <si>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</si>
  <si>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</si>
  <si>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</si>
  <si>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</si>
  <si>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</si>
  <si>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</si>
  <si>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</si>
  <si>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</si>
  <si>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</si>
  <si>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</si>
  <si>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</si>
  <si>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</si>
  <si>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</si>
  <si>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</si>
  <si>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</si>
  <si>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</si>
  <si>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</si>
  <si>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</si>
  <si>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</si>
  <si>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</si>
  <si>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</si>
  <si>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</si>
  <si>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</si>
  <si>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</si>
  <si>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</si>
  <si>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</si>
  <si>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</si>
  <si>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</si>
  <si>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</si>
  <si>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</si>
  <si>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</si>
  <si>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</si>
  <si>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</si>
  <si>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</si>
  <si>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</si>
  <si>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</si>
  <si>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</si>
  <si>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</si>
  <si>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</si>
  <si>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</si>
  <si>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</si>
  <si>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</si>
  <si>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</si>
  <si>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</si>
  <si>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</si>
  <si>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</si>
  <si>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</si>
  <si>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</si>
  <si>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</si>
  <si>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</si>
  <si>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</si>
  <si>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</si>
  <si>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</si>
  <si>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</si>
  <si>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</si>
  <si>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</si>
  <si>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</si>
  <si>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</si>
  <si>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</si>
  <si>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</si>
  <si>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</si>
  <si>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</si>
  <si>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</si>
  <si>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</si>
  <si>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</si>
  <si>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</si>
  <si>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</si>
  <si>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</si>
  <si>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</si>
  <si>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</si>
  <si>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</si>
  <si>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</si>
  <si>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</si>
  <si>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</si>
  <si>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</si>
  <si>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</si>
  <si>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</si>
  <si>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</si>
  <si>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</si>
  <si>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</si>
  <si>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</si>
  <si>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</si>
  <si>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</si>
  <si>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</si>
  <si>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</si>
  <si>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</si>
  <si>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</si>
  <si>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</si>
  <si>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</si>
  <si>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</si>
  <si>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</si>
  <si>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</si>
  <si>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</si>
  <si>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</si>
  <si>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</si>
  <si>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</si>
  <si>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</si>
  <si>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</si>
  <si>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</si>
  <si>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</si>
  <si>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</si>
  <si>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</si>
  <si>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</si>
  <si>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</si>
  <si>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</si>
  <si>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</si>
  <si>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</si>
  <si>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</si>
  <si>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</si>
  <si>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</si>
  <si>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</si>
  <si>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</si>
  <si>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</si>
  <si>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</si>
  <si>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</si>
  <si>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</si>
  <si>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</si>
  <si>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</si>
  <si>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</si>
  <si>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</si>
  <si>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</si>
  <si>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</si>
  <si>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</si>
  <si>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</si>
  <si>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</si>
  <si>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</si>
  <si>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</si>
  <si>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</si>
  <si>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</si>
  <si>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</si>
  <si>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</si>
  <si>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</si>
  <si>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</si>
  <si>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</si>
  <si>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</si>
  <si>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</si>
  <si>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</si>
  <si>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</si>
  <si>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</si>
  <si>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</si>
  <si>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</si>
  <si>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</si>
  <si>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</si>
  <si>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</si>
  <si>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</si>
  <si>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</si>
  <si>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</si>
  <si>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</si>
  <si>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</si>
  <si>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GLAZBENA ŠKOLA ALBERTA ŠTRIGE, KRIŽEVCI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</si>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</sst>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1394602.49</v>
      </c>
      <c r="D2" s="7">
        <f>'PR-RAS'!E6</f>
        <v>1486327.6700000002</v>
      </c>
      <c r="E2" s="7">
        <v>0</v>
      </c>
      <c r="F2" s="7">
        <v>0</v>
      </c>
      <c r="G2" s="8">
        <f t="shared" ref="G2:G274" si="0">(B2/1000)*(C2*1+D2*2)</f>
        <v>4367.2578300000005</v>
      </c>
      <c r="H2" s="8">
        <f t="shared" ref="H2:H274" si="1">ABS(C2-ROUND(C2,0))+ABS(D2-ROUND(D2,0))</f>
        <v>0.81999999983236194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1242630.8799999999</v>
      </c>
      <c r="D45" s="2">
        <f>'PR-RAS'!E49</f>
        <v>1330685.23</v>
      </c>
      <c r="E45" s="2">
        <v>0</v>
      </c>
      <c r="F45" s="2">
        <v>0</v>
      </c>
      <c r="G45" s="3">
        <f t="shared" si="0"/>
        <v>171776.05895999999</v>
      </c>
      <c r="H45" s="3">
        <f t="shared" si="1"/>
        <v>0.35000000009313226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1242630.8799999999</v>
      </c>
      <c r="D64" s="2">
        <f>'PR-RAS'!E68</f>
        <v>1330685.23</v>
      </c>
      <c r="E64" s="2">
        <v>0</v>
      </c>
      <c r="F64" s="2">
        <v>0</v>
      </c>
      <c r="G64" s="3">
        <f t="shared" si="0"/>
        <v>245952.08442</v>
      </c>
      <c r="H64" s="3">
        <f t="shared" si="1"/>
        <v>0.35000000009313226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1242630.8799999999</v>
      </c>
      <c r="D65" s="2">
        <f>'PR-RAS'!E69</f>
        <v>1330685.23</v>
      </c>
      <c r="E65" s="2">
        <v>0</v>
      </c>
      <c r="F65" s="2">
        <v>0</v>
      </c>
      <c r="G65" s="3">
        <f t="shared" si="0"/>
        <v>249856.08575999999</v>
      </c>
      <c r="H65" s="3">
        <f t="shared" si="1"/>
        <v>0.35000000009313226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39629.599999999999</v>
      </c>
      <c r="D102" s="2">
        <f>'PR-RAS'!E106</f>
        <v>38338.120000000003</v>
      </c>
      <c r="E102" s="2">
        <v>0</v>
      </c>
      <c r="F102" s="2">
        <v>0</v>
      </c>
      <c r="G102" s="3">
        <f t="shared" si="0"/>
        <v>11746.88984</v>
      </c>
      <c r="H102" s="3">
        <f t="shared" si="1"/>
        <v>0.52000000000407454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39629.599999999999</v>
      </c>
      <c r="D108" s="2">
        <f>'PR-RAS'!E112</f>
        <v>38338.120000000003</v>
      </c>
      <c r="E108" s="2">
        <v>0</v>
      </c>
      <c r="F108" s="2">
        <v>0</v>
      </c>
      <c r="G108" s="3">
        <f t="shared" si="0"/>
        <v>12444.72488</v>
      </c>
      <c r="H108" s="3">
        <f t="shared" si="1"/>
        <v>0.52000000000407454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39629.599999999999</v>
      </c>
      <c r="D113" s="2">
        <f>'PR-RAS'!E117</f>
        <v>38338.120000000003</v>
      </c>
      <c r="E113" s="2">
        <v>0</v>
      </c>
      <c r="F113" s="2">
        <v>0</v>
      </c>
      <c r="G113" s="3">
        <f t="shared" si="0"/>
        <v>13026.254080000001</v>
      </c>
      <c r="H113" s="3">
        <f t="shared" si="1"/>
        <v>0.52000000000407454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8344.9</v>
      </c>
      <c r="D121" s="2">
        <f>'PR-RAS'!E125</f>
        <v>9868</v>
      </c>
      <c r="E121" s="2">
        <v>0</v>
      </c>
      <c r="F121" s="2">
        <v>0</v>
      </c>
      <c r="G121" s="3">
        <f t="shared" si="0"/>
        <v>3369.7080000000001</v>
      </c>
      <c r="H121" s="3">
        <f t="shared" si="1"/>
        <v>0.1000000000003638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8344.9</v>
      </c>
      <c r="D122" s="2">
        <f>'PR-RAS'!E126</f>
        <v>9868</v>
      </c>
      <c r="E122" s="2">
        <v>0</v>
      </c>
      <c r="F122" s="2">
        <v>0</v>
      </c>
      <c r="G122" s="3">
        <f t="shared" si="0"/>
        <v>3397.7889</v>
      </c>
      <c r="H122" s="3">
        <f t="shared" si="1"/>
        <v>0.1000000000003638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8344.9</v>
      </c>
      <c r="D124" s="2">
        <f>'PR-RAS'!E128</f>
        <v>9868</v>
      </c>
      <c r="E124" s="2">
        <v>0</v>
      </c>
      <c r="F124" s="2">
        <v>0</v>
      </c>
      <c r="G124" s="3">
        <f t="shared" si="0"/>
        <v>3453.9507000000003</v>
      </c>
      <c r="H124" s="3">
        <f t="shared" si="1"/>
        <v>0.1000000000003638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103757.11</v>
      </c>
      <c r="D130" s="2">
        <f>'PR-RAS'!E134</f>
        <v>107256.32000000001</v>
      </c>
      <c r="E130" s="2">
        <v>0</v>
      </c>
      <c r="F130" s="2">
        <v>0</v>
      </c>
      <c r="G130" s="3">
        <f t="shared" si="0"/>
        <v>41056.797749999998</v>
      </c>
      <c r="H130" s="3">
        <f t="shared" si="1"/>
        <v>0.430000000007567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103757.11</v>
      </c>
      <c r="D131" s="2">
        <f>'PR-RAS'!E135</f>
        <v>107256.32000000001</v>
      </c>
      <c r="E131" s="2">
        <v>0</v>
      </c>
      <c r="F131" s="2">
        <v>0</v>
      </c>
      <c r="G131" s="3">
        <f t="shared" si="0"/>
        <v>41375.067500000005</v>
      </c>
      <c r="H131" s="3">
        <f t="shared" si="1"/>
        <v>0.430000000007567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70364.11</v>
      </c>
      <c r="D132" s="2">
        <f>'PR-RAS'!E136</f>
        <v>80807.320000000007</v>
      </c>
      <c r="E132" s="2">
        <v>0</v>
      </c>
      <c r="F132" s="2">
        <v>0</v>
      </c>
      <c r="G132" s="3">
        <f t="shared" si="0"/>
        <v>30389.216250000001</v>
      </c>
      <c r="H132" s="3">
        <f t="shared" si="1"/>
        <v>0.430000000007567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33393</v>
      </c>
      <c r="D133" s="2">
        <f>'PR-RAS'!E137</f>
        <v>26449</v>
      </c>
      <c r="E133" s="2">
        <v>0</v>
      </c>
      <c r="F133" s="2">
        <v>0</v>
      </c>
      <c r="G133" s="3">
        <f t="shared" si="0"/>
        <v>11390.412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240</v>
      </c>
      <c r="D136" s="2">
        <f>'PR-RAS'!E140</f>
        <v>180</v>
      </c>
      <c r="E136" s="2">
        <v>0</v>
      </c>
      <c r="F136" s="2">
        <v>0</v>
      </c>
      <c r="G136" s="3">
        <f t="shared" si="0"/>
        <v>81</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240</v>
      </c>
      <c r="D147" s="2">
        <f>'PR-RAS'!E151</f>
        <v>180</v>
      </c>
      <c r="E147" s="2">
        <v>0</v>
      </c>
      <c r="F147" s="2">
        <v>0</v>
      </c>
      <c r="G147" s="3">
        <f t="shared" si="0"/>
        <v>87.6</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1355621.6600000001</v>
      </c>
      <c r="D148" s="2">
        <f>'PR-RAS'!E152</f>
        <v>1565149.96</v>
      </c>
      <c r="E148" s="2">
        <v>0</v>
      </c>
      <c r="F148" s="2">
        <v>0</v>
      </c>
      <c r="G148" s="3">
        <f t="shared" si="0"/>
        <v>659430.47225999995</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1164166.4300000002</v>
      </c>
      <c r="D149" s="2">
        <f>'PR-RAS'!E153</f>
        <v>1369359.34</v>
      </c>
      <c r="E149" s="2">
        <v>0</v>
      </c>
      <c r="F149" s="2">
        <v>0</v>
      </c>
      <c r="G149" s="3">
        <f t="shared" si="0"/>
        <v>577626.99627999996</v>
      </c>
      <c r="H149" s="3">
        <f t="shared" si="1"/>
        <v>0.7700000002514571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976822.3</v>
      </c>
      <c r="D150" s="2">
        <f>'PR-RAS'!E154</f>
        <v>1147770.8999999999</v>
      </c>
      <c r="E150" s="2">
        <v>0</v>
      </c>
      <c r="F150" s="2">
        <v>0</v>
      </c>
      <c r="G150" s="3">
        <f t="shared" si="0"/>
        <v>487582.25089999993</v>
      </c>
      <c r="H150" s="3">
        <f t="shared" si="1"/>
        <v>0.40000000013969839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976822.3</v>
      </c>
      <c r="D151" s="2">
        <f>'PR-RAS'!E155</f>
        <v>1147770.8999999999</v>
      </c>
      <c r="E151" s="2">
        <v>0</v>
      </c>
      <c r="F151" s="2">
        <v>0</v>
      </c>
      <c r="G151" s="3">
        <f t="shared" si="0"/>
        <v>490854.61499999993</v>
      </c>
      <c r="H151" s="3">
        <f t="shared" si="1"/>
        <v>0.40000000013969839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39092.379999999997</v>
      </c>
      <c r="D155" s="2">
        <f>'PR-RAS'!E159</f>
        <v>38951.870000000003</v>
      </c>
      <c r="E155" s="2">
        <v>0</v>
      </c>
      <c r="F155" s="2">
        <v>0</v>
      </c>
      <c r="G155" s="3">
        <f t="shared" si="0"/>
        <v>18017.402480000001</v>
      </c>
      <c r="H155" s="3">
        <f t="shared" si="1"/>
        <v>0.50999999999476131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148251.75</v>
      </c>
      <c r="D156" s="2">
        <f>'PR-RAS'!E160</f>
        <v>182636.57</v>
      </c>
      <c r="E156" s="2">
        <v>0</v>
      </c>
      <c r="F156" s="2">
        <v>0</v>
      </c>
      <c r="G156" s="3">
        <f t="shared" si="0"/>
        <v>79596.357950000005</v>
      </c>
      <c r="H156" s="3">
        <f t="shared" si="1"/>
        <v>0.67999999999301508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148251.75</v>
      </c>
      <c r="D158" s="2">
        <f>'PR-RAS'!E162</f>
        <v>182636.57</v>
      </c>
      <c r="E158" s="2">
        <v>0</v>
      </c>
      <c r="F158" s="2">
        <v>0</v>
      </c>
      <c r="G158" s="3">
        <f t="shared" si="0"/>
        <v>80623.407730000006</v>
      </c>
      <c r="H158" s="3">
        <f t="shared" si="1"/>
        <v>0.67999999999301508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191455.22999999998</v>
      </c>
      <c r="D160" s="2">
        <f>'PR-RAS'!E164</f>
        <v>195610.47</v>
      </c>
      <c r="E160" s="2">
        <v>0</v>
      </c>
      <c r="F160" s="2">
        <v>0</v>
      </c>
      <c r="G160" s="3">
        <f t="shared" si="0"/>
        <v>92645.511029999994</v>
      </c>
      <c r="H160" s="3">
        <f t="shared" si="1"/>
        <v>0.6999999999825377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70678.51999999999</v>
      </c>
      <c r="D161" s="2">
        <f>'PR-RAS'!E165</f>
        <v>70798.41</v>
      </c>
      <c r="E161" s="2">
        <v>0</v>
      </c>
      <c r="F161" s="2">
        <v>0</v>
      </c>
      <c r="G161" s="3">
        <f t="shared" si="0"/>
        <v>33964.054400000001</v>
      </c>
      <c r="H161" s="3">
        <f t="shared" si="1"/>
        <v>0.89000000001396984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15420.72</v>
      </c>
      <c r="D162" s="2">
        <f>'PR-RAS'!E166</f>
        <v>20448.75</v>
      </c>
      <c r="E162" s="2">
        <v>0</v>
      </c>
      <c r="F162" s="2">
        <v>0</v>
      </c>
      <c r="G162" s="3">
        <f t="shared" si="0"/>
        <v>9067.2334200000005</v>
      </c>
      <c r="H162" s="3">
        <f t="shared" si="1"/>
        <v>0.53000000000065484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54161.71</v>
      </c>
      <c r="D163" s="2">
        <f>'PR-RAS'!E167</f>
        <v>49802.16</v>
      </c>
      <c r="E163" s="2">
        <v>0</v>
      </c>
      <c r="F163" s="2">
        <v>0</v>
      </c>
      <c r="G163" s="3">
        <f t="shared" si="0"/>
        <v>24910.096860000001</v>
      </c>
      <c r="H163" s="3">
        <f t="shared" si="1"/>
        <v>0.45000000000436557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1096.0899999999999</v>
      </c>
      <c r="D164" s="2">
        <f>'PR-RAS'!E168</f>
        <v>547.5</v>
      </c>
      <c r="E164" s="2">
        <v>0</v>
      </c>
      <c r="F164" s="2">
        <v>0</v>
      </c>
      <c r="G164" s="3">
        <f t="shared" si="0"/>
        <v>357.14767000000006</v>
      </c>
      <c r="H164" s="3">
        <f t="shared" si="1"/>
        <v>0.58999999999991815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26944.400000000001</v>
      </c>
      <c r="D166" s="2">
        <f>'PR-RAS'!E170</f>
        <v>17412.14</v>
      </c>
      <c r="E166" s="2">
        <v>0</v>
      </c>
      <c r="F166" s="2">
        <v>0</v>
      </c>
      <c r="G166" s="3">
        <f t="shared" si="0"/>
        <v>10191.832200000001</v>
      </c>
      <c r="H166" s="3">
        <f t="shared" si="1"/>
        <v>0.54000000000087311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10923.13</v>
      </c>
      <c r="D167" s="2">
        <f>'PR-RAS'!E171</f>
        <v>5677.1</v>
      </c>
      <c r="E167" s="2">
        <v>0</v>
      </c>
      <c r="F167" s="2">
        <v>0</v>
      </c>
      <c r="G167" s="3">
        <f t="shared" si="0"/>
        <v>3698.0367800000004</v>
      </c>
      <c r="H167" s="3">
        <f t="shared" si="1"/>
        <v>0.22999999999956344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9548.3700000000008</v>
      </c>
      <c r="D169" s="2">
        <f>'PR-RAS'!E173</f>
        <v>10060.299999999999</v>
      </c>
      <c r="E169" s="2">
        <v>0</v>
      </c>
      <c r="F169" s="2">
        <v>0</v>
      </c>
      <c r="G169" s="3">
        <f t="shared" si="0"/>
        <v>4984.3869600000007</v>
      </c>
      <c r="H169" s="3">
        <f t="shared" si="1"/>
        <v>0.67000000000007276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2324.8200000000002</v>
      </c>
      <c r="D170" s="2">
        <f>'PR-RAS'!E174</f>
        <v>1227.98</v>
      </c>
      <c r="E170" s="2">
        <v>0</v>
      </c>
      <c r="F170" s="2">
        <v>0</v>
      </c>
      <c r="G170" s="3">
        <f t="shared" si="0"/>
        <v>807.95182000000011</v>
      </c>
      <c r="H170" s="3">
        <f t="shared" si="1"/>
        <v>0.1999999999998181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2691.08</v>
      </c>
      <c r="D171" s="2">
        <f>'PR-RAS'!E175</f>
        <v>276.76</v>
      </c>
      <c r="E171" s="2">
        <v>0</v>
      </c>
      <c r="F171" s="2">
        <v>0</v>
      </c>
      <c r="G171" s="3">
        <f t="shared" si="0"/>
        <v>551.58199999999999</v>
      </c>
      <c r="H171" s="3">
        <f t="shared" si="1"/>
        <v>0.31999999999993634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1457</v>
      </c>
      <c r="D173" s="2">
        <f>'PR-RAS'!E177</f>
        <v>170</v>
      </c>
      <c r="E173" s="2">
        <v>0</v>
      </c>
      <c r="F173" s="2">
        <v>0</v>
      </c>
      <c r="G173" s="3">
        <f t="shared" si="0"/>
        <v>309.084</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44922.490000000005</v>
      </c>
      <c r="D174" s="2">
        <f>'PR-RAS'!E178</f>
        <v>52131.85</v>
      </c>
      <c r="E174" s="2">
        <v>0</v>
      </c>
      <c r="F174" s="2">
        <v>0</v>
      </c>
      <c r="G174" s="3">
        <f t="shared" si="0"/>
        <v>25809.210869999999</v>
      </c>
      <c r="H174" s="3">
        <f t="shared" si="1"/>
        <v>0.64000000000669388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1438.11</v>
      </c>
      <c r="D175" s="2">
        <f>'PR-RAS'!E179</f>
        <v>1566.74</v>
      </c>
      <c r="E175" s="2">
        <v>0</v>
      </c>
      <c r="F175" s="2">
        <v>0</v>
      </c>
      <c r="G175" s="3">
        <f t="shared" si="0"/>
        <v>795.45665999999994</v>
      </c>
      <c r="H175" s="3">
        <f t="shared" si="1"/>
        <v>0.36999999999989086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26650.66</v>
      </c>
      <c r="D176" s="2">
        <f>'PR-RAS'!E180</f>
        <v>20469.84</v>
      </c>
      <c r="E176" s="2">
        <v>0</v>
      </c>
      <c r="F176" s="2">
        <v>0</v>
      </c>
      <c r="G176" s="3">
        <f t="shared" si="0"/>
        <v>11828.309499999999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1094.18</v>
      </c>
      <c r="D178" s="2">
        <f>'PR-RAS'!E182</f>
        <v>1966.02</v>
      </c>
      <c r="E178" s="2">
        <v>0</v>
      </c>
      <c r="F178" s="2">
        <v>0</v>
      </c>
      <c r="G178" s="3">
        <f t="shared" si="0"/>
        <v>889.64094</v>
      </c>
      <c r="H178" s="3">
        <f t="shared" si="1"/>
        <v>0.20000000000004547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2560</v>
      </c>
      <c r="E180" s="2">
        <v>0</v>
      </c>
      <c r="F180" s="2">
        <v>0</v>
      </c>
      <c r="G180" s="3">
        <f t="shared" si="0"/>
        <v>916.48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5990.68</v>
      </c>
      <c r="D181" s="2">
        <f>'PR-RAS'!E185</f>
        <v>15346.12</v>
      </c>
      <c r="E181" s="2">
        <v>0</v>
      </c>
      <c r="F181" s="2">
        <v>0</v>
      </c>
      <c r="G181" s="3">
        <f t="shared" si="0"/>
        <v>6602.9255999999996</v>
      </c>
      <c r="H181" s="3">
        <f t="shared" si="1"/>
        <v>0.44000000000050932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4456.93</v>
      </c>
      <c r="D182" s="2">
        <f>'PR-RAS'!E186</f>
        <v>3967.5</v>
      </c>
      <c r="E182" s="2">
        <v>0</v>
      </c>
      <c r="F182" s="2">
        <v>0</v>
      </c>
      <c r="G182" s="3">
        <f t="shared" si="0"/>
        <v>2242.9393300000002</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5291.93</v>
      </c>
      <c r="D183" s="2">
        <f>'PR-RAS'!E187</f>
        <v>6255.63</v>
      </c>
      <c r="E183" s="2">
        <v>0</v>
      </c>
      <c r="F183" s="2">
        <v>0</v>
      </c>
      <c r="G183" s="3">
        <f t="shared" si="0"/>
        <v>3240.1805800000002</v>
      </c>
      <c r="H183" s="3">
        <f t="shared" si="1"/>
        <v>0.43999999999959982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14294.94</v>
      </c>
      <c r="D184" s="2">
        <f>'PR-RAS'!E188</f>
        <v>26230.720000000001</v>
      </c>
      <c r="E184" s="2">
        <v>0</v>
      </c>
      <c r="F184" s="2">
        <v>0</v>
      </c>
      <c r="G184" s="3">
        <f t="shared" si="0"/>
        <v>12216.41754</v>
      </c>
      <c r="H184" s="3">
        <f t="shared" si="1"/>
        <v>0.33999999999832653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34614.880000000005</v>
      </c>
      <c r="D190" s="2">
        <f>'PR-RAS'!E194</f>
        <v>29037.35</v>
      </c>
      <c r="E190" s="2">
        <v>0</v>
      </c>
      <c r="F190" s="2">
        <v>0</v>
      </c>
      <c r="G190" s="3">
        <f t="shared" si="0"/>
        <v>17518.330620000001</v>
      </c>
      <c r="H190" s="3">
        <f t="shared" si="1"/>
        <v>0.4699999999938882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24554.31</v>
      </c>
      <c r="D191" s="2">
        <f>'PR-RAS'!E195</f>
        <v>18260.89</v>
      </c>
      <c r="E191" s="2">
        <v>0</v>
      </c>
      <c r="F191" s="2">
        <v>0</v>
      </c>
      <c r="G191" s="3">
        <f t="shared" si="0"/>
        <v>11604.4571</v>
      </c>
      <c r="H191" s="3">
        <f t="shared" si="1"/>
        <v>0.42000000000189175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704.28</v>
      </c>
      <c r="D193" s="2">
        <f>'PR-RAS'!E197</f>
        <v>1758.52</v>
      </c>
      <c r="E193" s="2">
        <v>0</v>
      </c>
      <c r="F193" s="2">
        <v>0</v>
      </c>
      <c r="G193" s="3">
        <f t="shared" si="0"/>
        <v>810.49343999999996</v>
      </c>
      <c r="H193" s="3">
        <f t="shared" si="1"/>
        <v>0.75999999999999091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6645.91</v>
      </c>
      <c r="D194" s="2">
        <f>'PR-RAS'!E198</f>
        <v>5744.91</v>
      </c>
      <c r="E194" s="2">
        <v>0</v>
      </c>
      <c r="F194" s="2">
        <v>0</v>
      </c>
      <c r="G194" s="3">
        <f t="shared" si="0"/>
        <v>3500.19589</v>
      </c>
      <c r="H194" s="3">
        <f t="shared" si="1"/>
        <v>0.18000000000029104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2610.44</v>
      </c>
      <c r="D195" s="2">
        <f>'PR-RAS'!E199</f>
        <v>3133.07</v>
      </c>
      <c r="E195" s="2">
        <v>0</v>
      </c>
      <c r="F195" s="2">
        <v>0</v>
      </c>
      <c r="G195" s="3">
        <f t="shared" si="0"/>
        <v>1722.0565200000001</v>
      </c>
      <c r="H195" s="3">
        <f t="shared" si="1"/>
        <v>0.51000000000021828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99.94</v>
      </c>
      <c r="D197" s="2">
        <f>'PR-RAS'!E201</f>
        <v>139.96</v>
      </c>
      <c r="E197" s="2">
        <v>0</v>
      </c>
      <c r="F197" s="2">
        <v>0</v>
      </c>
      <c r="G197" s="3">
        <f t="shared" si="0"/>
        <v>74.452560000000005</v>
      </c>
      <c r="H197" s="3">
        <f t="shared" si="1"/>
        <v>9.9999999999994316E-2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0.15</v>
      </c>
      <c r="E198" s="2">
        <v>0</v>
      </c>
      <c r="F198" s="2">
        <v>0</v>
      </c>
      <c r="G198" s="3">
        <f t="shared" si="0"/>
        <v>5.91E-2</v>
      </c>
      <c r="H198" s="3">
        <f t="shared" si="1"/>
        <v>0.15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0.15</v>
      </c>
      <c r="E212" s="2">
        <v>0</v>
      </c>
      <c r="F212" s="2">
        <v>0</v>
      </c>
      <c r="G212" s="3">
        <f t="shared" si="0"/>
        <v>6.3299999999999995E-2</v>
      </c>
      <c r="H212" s="3">
        <f t="shared" si="1"/>
        <v>0.15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0.15</v>
      </c>
      <c r="E215" s="2">
        <v>0</v>
      </c>
      <c r="F215" s="2">
        <v>0</v>
      </c>
      <c r="G215" s="3">
        <f t="shared" si="0"/>
        <v>6.4199999999999993E-2</v>
      </c>
      <c r="H215" s="3">
        <f t="shared" si="1"/>
        <v>0.15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180</v>
      </c>
      <c r="E269" s="2">
        <v>0</v>
      </c>
      <c r="F269" s="2">
        <v>0</v>
      </c>
      <c r="G269" s="3">
        <f t="shared" si="0"/>
        <v>96.48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180</v>
      </c>
      <c r="E270" s="2">
        <v>0</v>
      </c>
      <c r="F270" s="2">
        <v>0</v>
      </c>
      <c r="G270" s="3">
        <f t="shared" si="0"/>
        <v>96.84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180</v>
      </c>
      <c r="E271" s="2">
        <v>0</v>
      </c>
      <c r="F271" s="2">
        <v>0</v>
      </c>
      <c r="G271" s="3">
        <f t="shared" si="0"/>
        <v>97.2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t="str">
        <f>'PR-RAS'!E276</f>
        <v xml:space="preserve"> </v>
      </c>
      <c r="E272" s="2">
        <v>0</v>
      </c>
      <c r="F272" s="2">
        <v>0</v>
      </c>
      <c r="G272" s="3" t="e">
        <f t="shared" si="0"/>
        <v>#VALUE!</v>
      </c>
      <c r="H272" s="3" t="e">
        <f t="shared" si="1"/>
        <v>#VALUE!</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1355621.6600000001</v>
      </c>
      <c r="D295" s="2">
        <f>'PR-RAS'!E299</f>
        <v>1565149.96</v>
      </c>
      <c r="E295" s="2">
        <v>0</v>
      </c>
      <c r="F295" s="2">
        <v>0</v>
      </c>
      <c r="G295" s="3">
        <f t="shared" si="12"/>
        <v>1318860.9445199999</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38980.829999999842</v>
      </c>
      <c r="D296" s="2">
        <f>'PR-RAS'!E300</f>
        <v>0</v>
      </c>
      <c r="E296" s="2">
        <v>0</v>
      </c>
      <c r="F296" s="2">
        <v>0</v>
      </c>
      <c r="G296" s="3">
        <f t="shared" si="12"/>
        <v>11499.344849999952</v>
      </c>
      <c r="H296" s="3">
        <f t="shared" si="13"/>
        <v>0.17000000015832484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78822.289999999804</v>
      </c>
      <c r="E297" s="2">
        <v>0</v>
      </c>
      <c r="F297" s="2">
        <v>0</v>
      </c>
      <c r="G297" s="3">
        <f t="shared" si="12"/>
        <v>46662.795679999879</v>
      </c>
      <c r="H297" s="3">
        <f t="shared" si="13"/>
        <v>0.28999999980442226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10719.17</v>
      </c>
      <c r="D298" s="2">
        <f>'PR-RAS'!E302</f>
        <v>490.73</v>
      </c>
      <c r="E298" s="2">
        <v>0</v>
      </c>
      <c r="F298" s="2">
        <v>0</v>
      </c>
      <c r="G298" s="3">
        <f t="shared" si="12"/>
        <v>3475.0871099999999</v>
      </c>
      <c r="H298" s="3">
        <f t="shared" si="13"/>
        <v>0.44000000000005457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2562.1799999999998</v>
      </c>
      <c r="D300" s="2">
        <f>'PR-RAS'!E304</f>
        <v>116670.5</v>
      </c>
      <c r="E300" s="2">
        <v>0</v>
      </c>
      <c r="F300" s="2">
        <v>0</v>
      </c>
      <c r="G300" s="3">
        <f t="shared" si="12"/>
        <v>70535.050819999989</v>
      </c>
      <c r="H300" s="3">
        <f t="shared" si="13"/>
        <v>0.67999999999983629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695.62</v>
      </c>
      <c r="D301" s="2">
        <f>'PR-RAS'!E305</f>
        <v>1514.54</v>
      </c>
      <c r="E301" s="2">
        <v>0</v>
      </c>
      <c r="F301" s="2">
        <v>0</v>
      </c>
      <c r="G301" s="3">
        <f t="shared" si="12"/>
        <v>1117.4099999999999</v>
      </c>
      <c r="H301" s="3">
        <f t="shared" si="13"/>
        <v>0.84000000000003183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43.42</v>
      </c>
      <c r="D303" s="2">
        <f>'PR-RAS'!E308</f>
        <v>28.95</v>
      </c>
      <c r="E303" s="2">
        <v>0</v>
      </c>
      <c r="F303" s="2">
        <v>0</v>
      </c>
      <c r="G303" s="3">
        <f t="shared" si="12"/>
        <v>30.598639999999996</v>
      </c>
      <c r="H303" s="3">
        <f t="shared" si="13"/>
        <v>0.47000000000000242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43.42</v>
      </c>
      <c r="D316" s="2">
        <f>'PR-RAS'!E321</f>
        <v>28.95</v>
      </c>
      <c r="E316" s="2">
        <v>0</v>
      </c>
      <c r="F316" s="2">
        <v>0</v>
      </c>
      <c r="G316" s="3">
        <f t="shared" si="12"/>
        <v>31.915799999999997</v>
      </c>
      <c r="H316" s="3">
        <f t="shared" si="13"/>
        <v>0.47000000000000242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43.42</v>
      </c>
      <c r="D317" s="2">
        <f>'PR-RAS'!E322</f>
        <v>28.95</v>
      </c>
      <c r="E317" s="2">
        <v>0</v>
      </c>
      <c r="F317" s="2">
        <v>0</v>
      </c>
      <c r="G317" s="3">
        <f t="shared" si="12"/>
        <v>32.017119999999998</v>
      </c>
      <c r="H317" s="3">
        <f t="shared" si="13"/>
        <v>0.47000000000000242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43.42</v>
      </c>
      <c r="D318" s="2">
        <f>'PR-RAS'!E323</f>
        <v>28.95</v>
      </c>
      <c r="E318" s="2">
        <v>0</v>
      </c>
      <c r="F318" s="2">
        <v>0</v>
      </c>
      <c r="G318" s="3">
        <f t="shared" si="12"/>
        <v>32.11844</v>
      </c>
      <c r="H318" s="3">
        <f t="shared" si="13"/>
        <v>0.47000000000000242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49209.270000000004</v>
      </c>
      <c r="D355" s="2">
        <f>'PR-RAS'!E360</f>
        <v>26929.14</v>
      </c>
      <c r="E355" s="2">
        <v>0</v>
      </c>
      <c r="F355" s="2">
        <v>0</v>
      </c>
      <c r="G355" s="3">
        <f t="shared" si="12"/>
        <v>36485.912700000001</v>
      </c>
      <c r="H355" s="3">
        <f t="shared" si="13"/>
        <v>0.41000000000349246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49209.270000000004</v>
      </c>
      <c r="D368" s="2">
        <f>'PR-RAS'!E373</f>
        <v>26929.14</v>
      </c>
      <c r="E368" s="2">
        <v>0</v>
      </c>
      <c r="F368" s="2">
        <v>0</v>
      </c>
      <c r="G368" s="3">
        <f t="shared" si="12"/>
        <v>37825.790849999998</v>
      </c>
      <c r="H368" s="3">
        <f t="shared" si="13"/>
        <v>0.41000000000349246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49209.270000000004</v>
      </c>
      <c r="D374" s="2">
        <f>'PR-RAS'!E379</f>
        <v>26929.14</v>
      </c>
      <c r="E374" s="2">
        <v>0</v>
      </c>
      <c r="F374" s="2">
        <v>0</v>
      </c>
      <c r="G374" s="3">
        <f t="shared" si="12"/>
        <v>38444.196150000003</v>
      </c>
      <c r="H374" s="3">
        <f t="shared" si="13"/>
        <v>0.41000000000349246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5871.51</v>
      </c>
      <c r="D375" s="2">
        <f>'PR-RAS'!E380</f>
        <v>8731.2000000000007</v>
      </c>
      <c r="E375" s="2">
        <v>0</v>
      </c>
      <c r="F375" s="2">
        <v>0</v>
      </c>
      <c r="G375" s="3">
        <f t="shared" si="12"/>
        <v>8726.8823400000019</v>
      </c>
      <c r="H375" s="3">
        <f t="shared" si="13"/>
        <v>0.69000000000050932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43337.760000000002</v>
      </c>
      <c r="D380" s="2">
        <f>'PR-RAS'!E385</f>
        <v>18197.939999999999</v>
      </c>
      <c r="E380" s="2">
        <v>0</v>
      </c>
      <c r="F380" s="2">
        <v>0</v>
      </c>
      <c r="G380" s="3">
        <f t="shared" si="12"/>
        <v>30219.049559999999</v>
      </c>
      <c r="H380" s="3">
        <f t="shared" si="13"/>
        <v>0.2999999999992724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49165.850000000006</v>
      </c>
      <c r="D413" s="2">
        <f>'PR-RAS'!E418</f>
        <v>26900.19</v>
      </c>
      <c r="E413" s="2">
        <v>0</v>
      </c>
      <c r="F413" s="2">
        <v>0</v>
      </c>
      <c r="G413" s="3">
        <f t="shared" si="12"/>
        <v>42422.086760000006</v>
      </c>
      <c r="H413" s="3">
        <f t="shared" si="13"/>
        <v>0.33999999999286956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288.68</v>
      </c>
      <c r="D414" s="2">
        <f>'PR-RAS'!E419</f>
        <v>332.1</v>
      </c>
      <c r="E414" s="2">
        <v>0</v>
      </c>
      <c r="F414" s="2">
        <v>0</v>
      </c>
      <c r="G414" s="3">
        <f t="shared" si="12"/>
        <v>393.53944000000001</v>
      </c>
      <c r="H414" s="3">
        <f t="shared" si="13"/>
        <v>0.42000000000001592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1394645.91</v>
      </c>
      <c r="D417" s="2">
        <f>'PR-RAS'!E422</f>
        <v>1486356.62</v>
      </c>
      <c r="E417" s="2">
        <v>0</v>
      </c>
      <c r="F417" s="2">
        <v>0</v>
      </c>
      <c r="G417" s="3">
        <f t="shared" si="12"/>
        <v>1816821.4064</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1404830.9300000002</v>
      </c>
      <c r="D418" s="2">
        <f>'PR-RAS'!E423</f>
        <v>1592079.0999999999</v>
      </c>
      <c r="E418" s="2">
        <v>0</v>
      </c>
      <c r="F418" s="2">
        <v>0</v>
      </c>
      <c r="G418" s="3">
        <f t="shared" si="12"/>
        <v>1913608.4672099999</v>
      </c>
      <c r="H418" s="3">
        <f t="shared" si="13"/>
        <v>0.16999999969266355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10185.020000000251</v>
      </c>
      <c r="D420" s="2">
        <f>'PR-RAS'!E425</f>
        <v>105722.47999999975</v>
      </c>
      <c r="E420" s="2">
        <v>0</v>
      </c>
      <c r="F420" s="2">
        <v>0</v>
      </c>
      <c r="G420" s="3">
        <f t="shared" si="12"/>
        <v>92862.961619999885</v>
      </c>
      <c r="H420" s="3">
        <f t="shared" si="13"/>
        <v>0.5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11007.85</v>
      </c>
      <c r="D421" s="2">
        <f>'PR-RAS'!E426</f>
        <v>822.83</v>
      </c>
      <c r="E421" s="2">
        <v>0</v>
      </c>
      <c r="F421" s="2">
        <v>0</v>
      </c>
      <c r="G421" s="3">
        <f t="shared" si="12"/>
        <v>5314.4741999999997</v>
      </c>
      <c r="H421" s="3">
        <f t="shared" si="13"/>
        <v>0.31999999999959527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2562.1799999999998</v>
      </c>
      <c r="D423" s="2">
        <f>'PR-RAS'!E428</f>
        <v>116670.5</v>
      </c>
      <c r="E423" s="2">
        <v>0</v>
      </c>
      <c r="F423" s="2">
        <v>0</v>
      </c>
      <c r="G423" s="3">
        <f t="shared" si="12"/>
        <v>99551.141959999994</v>
      </c>
      <c r="H423" s="3">
        <f t="shared" si="13"/>
        <v>0.67999999999983629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1394645.91</v>
      </c>
      <c r="D637" s="2">
        <f>'PR-RAS'!E643</f>
        <v>1486356.62</v>
      </c>
      <c r="E637" s="2">
        <v>0</v>
      </c>
      <c r="F637" s="2">
        <v>0</v>
      </c>
      <c r="G637" s="3">
        <f t="shared" si="14"/>
        <v>2777640.4194000005</v>
      </c>
      <c r="H637" s="3">
        <f t="shared" si="15"/>
        <v>0.46999999997206032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1404830.9300000002</v>
      </c>
      <c r="D638" s="2">
        <f>'PR-RAS'!E644</f>
        <v>1592079.0999999999</v>
      </c>
      <c r="E638" s="2">
        <v>0</v>
      </c>
      <c r="F638" s="2">
        <v>0</v>
      </c>
      <c r="G638" s="3">
        <f t="shared" si="14"/>
        <v>2923186.0758099998</v>
      </c>
      <c r="H638" s="3">
        <f t="shared" si="15"/>
        <v>0.16999999969266355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10185.020000000251</v>
      </c>
      <c r="D640" s="2">
        <f>'PR-RAS'!E646</f>
        <v>105722.47999999975</v>
      </c>
      <c r="E640" s="2">
        <v>0</v>
      </c>
      <c r="F640" s="2">
        <v>0</v>
      </c>
      <c r="G640" s="3">
        <f t="shared" si="14"/>
        <v>141621.55721999984</v>
      </c>
      <c r="H640" s="3">
        <f t="shared" si="15"/>
        <v>0.5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11007.85</v>
      </c>
      <c r="D641" s="2">
        <f>'PR-RAS'!E647</f>
        <v>822.83</v>
      </c>
      <c r="E641" s="2">
        <v>0</v>
      </c>
      <c r="F641" s="2">
        <v>0</v>
      </c>
      <c r="G641" s="3">
        <f t="shared" si="14"/>
        <v>8098.2464</v>
      </c>
      <c r="H641" s="3">
        <f t="shared" si="15"/>
        <v>0.31999999999959527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822.82999999974891</v>
      </c>
      <c r="D643" s="2">
        <f>'PR-RAS'!E649</f>
        <v>0</v>
      </c>
      <c r="E643" s="2">
        <v>0</v>
      </c>
      <c r="F643" s="2">
        <v>0</v>
      </c>
      <c r="G643" s="3">
        <f t="shared" si="14"/>
        <v>528.25685999983887</v>
      </c>
      <c r="H643" s="3">
        <f t="shared" si="15"/>
        <v>0.1700000002510933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104899.64999999975</v>
      </c>
      <c r="E644" s="2">
        <v>0</v>
      </c>
      <c r="F644" s="2">
        <v>0</v>
      </c>
      <c r="G644" s="3">
        <f t="shared" si="14"/>
        <v>134900.94989999969</v>
      </c>
      <c r="H644" s="3">
        <f t="shared" si="15"/>
        <v>0.35000000025320332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94451.97</v>
      </c>
      <c r="D645" s="2">
        <f>'PR-RAS'!E651</f>
        <v>0</v>
      </c>
      <c r="E645" s="2">
        <v>0</v>
      </c>
      <c r="F645" s="2">
        <v>0</v>
      </c>
      <c r="G645" s="3">
        <f t="shared" si="14"/>
        <v>60827.068680000004</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44</v>
      </c>
      <c r="E651" s="2">
        <v>0</v>
      </c>
      <c r="F651" s="2">
        <v>0</v>
      </c>
      <c r="G651" s="3">
        <f t="shared" si="14"/>
        <v>85.8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39</v>
      </c>
      <c r="E653" s="2">
        <v>0</v>
      </c>
      <c r="F653" s="2">
        <v>0</v>
      </c>
      <c r="G653" s="3">
        <f t="shared" si="14"/>
        <v>76.936000000000007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1186668.26</v>
      </c>
      <c r="D676" s="2">
        <f>'PR-RAS'!E683</f>
        <v>1276875.45</v>
      </c>
      <c r="E676" s="2">
        <v>0</v>
      </c>
      <c r="F676" s="2">
        <v>0</v>
      </c>
      <c r="G676" s="3">
        <f t="shared" si="14"/>
        <v>2524782.9330000002</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55962.62</v>
      </c>
      <c r="D677" s="2">
        <f>'PR-RAS'!E684</f>
        <v>53809.78</v>
      </c>
      <c r="E677" s="2">
        <v>0</v>
      </c>
      <c r="F677" s="2">
        <v>0</v>
      </c>
      <c r="G677" s="3">
        <f t="shared" si="14"/>
        <v>110581.55368</v>
      </c>
      <c r="H677" s="3">
        <f t="shared" si="15"/>
        <v>0.59999999999854481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39629.599999999999</v>
      </c>
      <c r="D717" s="2">
        <f>'PR-RAS'!E724</f>
        <v>38338.120000000003</v>
      </c>
      <c r="E717" s="2">
        <v>0</v>
      </c>
      <c r="F717" s="2">
        <v>0</v>
      </c>
      <c r="G717" s="3">
        <f t="shared" si="14"/>
        <v>83274.981439999989</v>
      </c>
      <c r="H717" s="3">
        <f t="shared" si="15"/>
        <v>0.52000000000407454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0</v>
      </c>
      <c r="E725" s="2">
        <v>0</v>
      </c>
      <c r="F725" s="2">
        <v>0</v>
      </c>
      <c r="G725" s="3">
        <f t="shared" si="14"/>
        <v>1695.8252</v>
      </c>
      <c r="H725" s="3">
        <f t="shared" si="15"/>
        <v>0.3000000000001819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54161.71</v>
      </c>
      <c r="D727" s="2">
        <f>'PR-RAS'!E734</f>
        <v>49802.16</v>
      </c>
      <c r="E727" s="2">
        <v>0</v>
      </c>
      <c r="F727" s="2">
        <v>0</v>
      </c>
      <c r="G727" s="3">
        <f t="shared" si="14"/>
        <v>111634.13777999999</v>
      </c>
      <c r="H727" s="3">
        <f t="shared" si="15"/>
        <v>0.45000000000436557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2560</v>
      </c>
      <c r="E729" s="2">
        <v>0</v>
      </c>
      <c r="F729" s="2">
        <v>0</v>
      </c>
      <c r="G729" s="3">
        <f t="shared" si="14"/>
        <v>3727.3599999999997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3990.68</v>
      </c>
      <c r="D731" s="2">
        <f>'PR-RAS'!E738</f>
        <v>14421.12</v>
      </c>
      <c r="E731" s="2">
        <v>0</v>
      </c>
      <c r="F731" s="2">
        <v>0</v>
      </c>
      <c r="G731" s="3">
        <f t="shared" si="14"/>
        <v>23968.031599999998</v>
      </c>
      <c r="H731" s="3">
        <f t="shared" si="15"/>
        <v>0.44000000000096406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810</v>
      </c>
      <c r="E736" s="2">
        <v>0</v>
      </c>
      <c r="F736" s="2">
        <v>0</v>
      </c>
      <c r="G736" s="3">
        <f t="shared" ref="G736:G737" si="28">(B736/1000)*(C736*1+D736*2)</f>
        <v>1190.7</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2508</v>
      </c>
      <c r="E737" s="2">
        <v>0</v>
      </c>
      <c r="F737" s="2">
        <v>0</v>
      </c>
      <c r="G737" s="3">
        <f t="shared" si="28"/>
        <v>3691.7759999999998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180</v>
      </c>
      <c r="E849" s="2">
        <v>0</v>
      </c>
      <c r="F849" s="2">
        <v>0</v>
      </c>
      <c r="G849" s="3">
        <f t="shared" si="34"/>
        <v>305.27999999999997</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301732.7</v>
      </c>
      <c r="D1011" s="7">
        <f>BILANCA!E6</f>
        <v>298316.34999999986</v>
      </c>
      <c r="E1011" s="7">
        <v>0</v>
      </c>
      <c r="F1011" s="7">
        <v>0</v>
      </c>
      <c r="G1011" s="8">
        <f t="shared" ref="G1011:G1306" si="38">B1011/1000*C1011+B1011/500*D1011</f>
        <v>898.36539999999979</v>
      </c>
      <c r="H1011" s="8">
        <f t="shared" si="35"/>
        <v>0.64999999984866008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194679.44000000003</v>
      </c>
      <c r="D1012" s="2">
        <f>BILANCA!E7</f>
        <v>171629.6699999999</v>
      </c>
      <c r="E1012" s="2">
        <v>0</v>
      </c>
      <c r="F1012" s="2">
        <v>0</v>
      </c>
      <c r="G1012" s="3">
        <f t="shared" si="38"/>
        <v>1075.8775599999997</v>
      </c>
      <c r="H1012" s="3">
        <f t="shared" si="35"/>
        <v>0.77000000013504177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54978.28</v>
      </c>
      <c r="D1013" s="2">
        <f>BILANCA!E8</f>
        <v>54277.41</v>
      </c>
      <c r="E1013" s="2">
        <v>0</v>
      </c>
      <c r="F1013" s="2">
        <v>0</v>
      </c>
      <c r="G1013" s="3">
        <f t="shared" si="38"/>
        <v>490.59930000000003</v>
      </c>
      <c r="H1013" s="3">
        <f t="shared" si="35"/>
        <v>0.69000000000232831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56069.25</v>
      </c>
      <c r="D1015" s="2">
        <f>BILANCA!E10</f>
        <v>56069.25</v>
      </c>
      <c r="E1015" s="2">
        <v>0</v>
      </c>
      <c r="F1015" s="2">
        <v>0</v>
      </c>
      <c r="G1015" s="3">
        <f t="shared" si="38"/>
        <v>841.03874999999994</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1090.97</v>
      </c>
      <c r="D1016" s="2">
        <f>BILANCA!E11</f>
        <v>1791.84</v>
      </c>
      <c r="E1016" s="2">
        <v>0</v>
      </c>
      <c r="F1016" s="2">
        <v>0</v>
      </c>
      <c r="G1016" s="3">
        <f t="shared" si="38"/>
        <v>28.047899999999998</v>
      </c>
      <c r="H1016" s="3">
        <f t="shared" si="35"/>
        <v>0.19000000000005457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139701.16000000003</v>
      </c>
      <c r="D1017" s="2">
        <f>BILANCA!E12</f>
        <v>117352.25999999989</v>
      </c>
      <c r="E1017" s="2">
        <v>0</v>
      </c>
      <c r="F1017" s="2">
        <v>0</v>
      </c>
      <c r="G1017" s="3">
        <f t="shared" si="38"/>
        <v>2620.8397599999989</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139701.16000000003</v>
      </c>
      <c r="D1024" s="2">
        <f>BILANCA!E19</f>
        <v>117352.25999999989</v>
      </c>
      <c r="E1024" s="2">
        <v>0</v>
      </c>
      <c r="F1024" s="2">
        <v>0</v>
      </c>
      <c r="G1024" s="3">
        <f t="shared" si="38"/>
        <v>5241.6795199999979</v>
      </c>
      <c r="H1024" s="3">
        <f t="shared" si="35"/>
        <v>0.41999999992549419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137203.28</v>
      </c>
      <c r="D1025" s="2">
        <f>BILANCA!E20</f>
        <v>145499.48000000001</v>
      </c>
      <c r="E1025" s="2">
        <v>0</v>
      </c>
      <c r="F1025" s="2">
        <v>0</v>
      </c>
      <c r="G1025" s="3">
        <f t="shared" si="38"/>
        <v>6423.0336000000007</v>
      </c>
      <c r="H1025" s="3">
        <f t="shared" si="35"/>
        <v>0.76000000000931323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2869.86</v>
      </c>
      <c r="D1026" s="2">
        <f>BILANCA!E21</f>
        <v>2869.86</v>
      </c>
      <c r="E1026" s="2">
        <v>0</v>
      </c>
      <c r="F1026" s="2">
        <v>0</v>
      </c>
      <c r="G1026" s="3">
        <f t="shared" si="38"/>
        <v>137.75328000000002</v>
      </c>
      <c r="H1026" s="3">
        <f t="shared" si="35"/>
        <v>0.27999999999974534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1686.22</v>
      </c>
      <c r="D1027" s="2">
        <f>BILANCA!E22</f>
        <v>1686.22</v>
      </c>
      <c r="E1027" s="2">
        <v>0</v>
      </c>
      <c r="F1027" s="2">
        <v>0</v>
      </c>
      <c r="G1027" s="3">
        <f t="shared" si="38"/>
        <v>85.997220000000013</v>
      </c>
      <c r="H1027" s="3">
        <f t="shared" si="35"/>
        <v>0.44000000000005457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268.75</v>
      </c>
      <c r="D1029" s="2">
        <f>BILANCA!E24</f>
        <v>268.75</v>
      </c>
      <c r="E1029" s="2">
        <v>0</v>
      </c>
      <c r="F1029" s="2">
        <v>0</v>
      </c>
      <c r="G1029" s="3">
        <f t="shared" si="38"/>
        <v>15.318750000000001</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542618.02</v>
      </c>
      <c r="D1030" s="2">
        <f>BILANCA!E25</f>
        <v>559277.07999999996</v>
      </c>
      <c r="E1030" s="2">
        <v>0</v>
      </c>
      <c r="F1030" s="2">
        <v>0</v>
      </c>
      <c r="G1030" s="3">
        <f t="shared" si="38"/>
        <v>33223.443599999999</v>
      </c>
      <c r="H1030" s="3">
        <f t="shared" si="35"/>
        <v>9.9999999976716936E-2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544944.97</v>
      </c>
      <c r="D1033" s="2">
        <f>BILANCA!E28</f>
        <v>592249.13</v>
      </c>
      <c r="E1033" s="2">
        <v>0</v>
      </c>
      <c r="F1033" s="2">
        <v>0</v>
      </c>
      <c r="G1033" s="3">
        <f t="shared" si="38"/>
        <v>39777.194289999999</v>
      </c>
      <c r="H1033" s="3">
        <f t="shared" si="35"/>
        <v>0.16000000003259629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139.62</v>
      </c>
      <c r="D1041" s="2">
        <f>BILANCA!E36</f>
        <v>139.62</v>
      </c>
      <c r="E1041" s="2">
        <v>0</v>
      </c>
      <c r="F1041" s="2">
        <v>0</v>
      </c>
      <c r="G1041" s="3">
        <f t="shared" si="38"/>
        <v>12.98466</v>
      </c>
      <c r="H1041" s="3">
        <f t="shared" si="35"/>
        <v>0.75999999999999091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139.62</v>
      </c>
      <c r="D1045" s="2">
        <f>BILANCA!E40</f>
        <v>139.62</v>
      </c>
      <c r="E1045" s="2">
        <v>0</v>
      </c>
      <c r="F1045" s="2">
        <v>0</v>
      </c>
      <c r="G1045" s="3">
        <f t="shared" si="38"/>
        <v>14.6601</v>
      </c>
      <c r="H1045" s="3">
        <f t="shared" si="35"/>
        <v>0.75999999999999091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6119.44</v>
      </c>
      <c r="D1052" s="2">
        <f>BILANCA!E47</f>
        <v>6119.44</v>
      </c>
      <c r="E1052" s="2">
        <v>0</v>
      </c>
      <c r="F1052" s="2">
        <v>0</v>
      </c>
      <c r="G1052" s="3">
        <f t="shared" si="38"/>
        <v>771.04944</v>
      </c>
      <c r="H1052" s="3">
        <f t="shared" si="35"/>
        <v>0.87999999999919964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6119.44</v>
      </c>
      <c r="D1055" s="2">
        <f>BILANCA!E50</f>
        <v>6119.44</v>
      </c>
      <c r="E1055" s="2">
        <v>0</v>
      </c>
      <c r="F1055" s="2">
        <v>0</v>
      </c>
      <c r="G1055" s="3">
        <f t="shared" si="38"/>
        <v>826.12439999999992</v>
      </c>
      <c r="H1055" s="3">
        <f t="shared" si="35"/>
        <v>0.87999999999919964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34399.67</v>
      </c>
      <c r="D1059" s="2">
        <f>BILANCA!E54</f>
        <v>33933.440000000002</v>
      </c>
      <c r="E1059" s="2">
        <v>0</v>
      </c>
      <c r="F1059" s="2">
        <v>0</v>
      </c>
      <c r="G1059" s="3">
        <f t="shared" si="38"/>
        <v>5011.060950000001</v>
      </c>
      <c r="H1059" s="3">
        <f t="shared" si="35"/>
        <v>0.77000000000407454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34399.67</v>
      </c>
      <c r="D1060" s="2">
        <f>BILANCA!E55</f>
        <v>33933.440000000002</v>
      </c>
      <c r="E1060" s="2">
        <v>0</v>
      </c>
      <c r="F1060" s="2">
        <v>0</v>
      </c>
      <c r="G1060" s="3">
        <f t="shared" si="38"/>
        <v>5113.3275000000003</v>
      </c>
      <c r="H1060" s="3">
        <f t="shared" si="35"/>
        <v>0.77000000000407454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107053.26</v>
      </c>
      <c r="D1074" s="2">
        <f>BILANCA!E69</f>
        <v>126686.68</v>
      </c>
      <c r="E1074" s="2">
        <v>0</v>
      </c>
      <c r="F1074" s="2">
        <v>0</v>
      </c>
      <c r="G1074" s="3">
        <f t="shared" si="38"/>
        <v>23067.303679999997</v>
      </c>
      <c r="H1074" s="3">
        <f t="shared" si="35"/>
        <v>0.58000000000174623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757.67</v>
      </c>
      <c r="D1087" s="2">
        <f>BILANCA!E82</f>
        <v>0</v>
      </c>
      <c r="E1087" s="2">
        <v>0</v>
      </c>
      <c r="F1087" s="2">
        <v>0</v>
      </c>
      <c r="G1087" s="3">
        <f t="shared" si="38"/>
        <v>58.340589999999999</v>
      </c>
      <c r="H1087" s="3">
        <f t="shared" si="35"/>
        <v>0.33000000000004093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757.67</v>
      </c>
      <c r="D1092" s="2">
        <f>BILANCA!E87</f>
        <v>0</v>
      </c>
      <c r="E1092" s="2">
        <v>0</v>
      </c>
      <c r="F1092" s="2">
        <v>0</v>
      </c>
      <c r="G1092" s="3">
        <f t="shared" si="38"/>
        <v>62.12894</v>
      </c>
      <c r="H1092" s="3">
        <f t="shared" si="35"/>
        <v>0.33000000000004093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11843.619999999999</v>
      </c>
      <c r="D1152" s="2">
        <f>BILANCA!E147</f>
        <v>126686.68</v>
      </c>
      <c r="E1152" s="2">
        <v>0</v>
      </c>
      <c r="F1152" s="2">
        <v>0</v>
      </c>
      <c r="G1152" s="3">
        <f t="shared" si="38"/>
        <v>37660.811159999997</v>
      </c>
      <c r="H1152" s="3">
        <f t="shared" si="41"/>
        <v>0.70000000000800355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111875.9</v>
      </c>
      <c r="E1155" s="2">
        <v>0</v>
      </c>
      <c r="F1155" s="2">
        <v>0</v>
      </c>
      <c r="G1155" s="3">
        <f t="shared" si="38"/>
        <v>32444.010999999995</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111875.9</v>
      </c>
      <c r="E1161" s="2">
        <v>0</v>
      </c>
      <c r="F1161" s="2">
        <v>0</v>
      </c>
      <c r="G1161" s="3">
        <f t="shared" si="38"/>
        <v>33786.521799999995</v>
      </c>
      <c r="H1161" s="3">
        <f t="shared" si="41"/>
        <v>0.10000000000582077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2656.26</v>
      </c>
      <c r="D1165" s="2">
        <f>BILANCA!E160</f>
        <v>3857.32</v>
      </c>
      <c r="E1165" s="2">
        <v>0</v>
      </c>
      <c r="F1165" s="2">
        <v>0</v>
      </c>
      <c r="G1165" s="3">
        <f t="shared" si="38"/>
        <v>1607.4894999999999</v>
      </c>
      <c r="H1165" s="3">
        <f t="shared" si="41"/>
        <v>0.58000000000038199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934.53</v>
      </c>
      <c r="D1166" s="2">
        <f>BILANCA!E161</f>
        <v>1779.99</v>
      </c>
      <c r="E1166" s="2">
        <v>0</v>
      </c>
      <c r="F1166" s="2">
        <v>0</v>
      </c>
      <c r="G1166" s="3">
        <f t="shared" si="38"/>
        <v>701.14355999999998</v>
      </c>
      <c r="H1166" s="3">
        <f t="shared" si="41"/>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9281.44</v>
      </c>
      <c r="D1167" s="2">
        <f>BILANCA!E162</f>
        <v>10016.18</v>
      </c>
      <c r="E1167" s="2">
        <v>0</v>
      </c>
      <c r="F1167" s="2">
        <v>0</v>
      </c>
      <c r="G1167" s="3">
        <f t="shared" si="38"/>
        <v>4602.2665999999999</v>
      </c>
      <c r="H1167" s="3">
        <f t="shared" si="41"/>
        <v>0.62000000000080036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1028.6099999999999</v>
      </c>
      <c r="D1169" s="2">
        <f>BILANCA!E164</f>
        <v>842.71</v>
      </c>
      <c r="E1169" s="2">
        <v>0</v>
      </c>
      <c r="F1169" s="2">
        <v>0</v>
      </c>
      <c r="G1169" s="3">
        <f t="shared" si="38"/>
        <v>431.53076999999996</v>
      </c>
      <c r="H1169" s="3">
        <f t="shared" si="41"/>
        <v>0.68000000000006366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94451.97</v>
      </c>
      <c r="D1176" s="2">
        <f>BILANCA!E171</f>
        <v>0</v>
      </c>
      <c r="E1176" s="2">
        <v>0</v>
      </c>
      <c r="F1176" s="2">
        <v>0</v>
      </c>
      <c r="G1176" s="3">
        <f t="shared" si="38"/>
        <v>15679.027020000001</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94451.97</v>
      </c>
      <c r="D1179" s="2">
        <f>BILANCA!E174</f>
        <v>0</v>
      </c>
      <c r="E1179" s="2">
        <v>0</v>
      </c>
      <c r="F1179" s="2">
        <v>0</v>
      </c>
      <c r="G1179" s="3">
        <f t="shared" si="38"/>
        <v>15962.382930000002</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301732.69999999995</v>
      </c>
      <c r="D1180" s="2">
        <f>BILANCA!E176</f>
        <v>298316.35000000003</v>
      </c>
      <c r="E1180" s="2">
        <v>0</v>
      </c>
      <c r="F1180" s="2">
        <v>0</v>
      </c>
      <c r="G1180" s="3">
        <f t="shared" si="38"/>
        <v>152722.11800000002</v>
      </c>
      <c r="H1180" s="3">
        <f t="shared" si="41"/>
        <v>0.65000000008149073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103668.25</v>
      </c>
      <c r="D1181" s="2">
        <f>BILANCA!E177</f>
        <v>114915.83</v>
      </c>
      <c r="E1181" s="2">
        <v>0</v>
      </c>
      <c r="F1181" s="2">
        <v>0</v>
      </c>
      <c r="G1181" s="3">
        <f t="shared" si="38"/>
        <v>57028.48461</v>
      </c>
      <c r="H1181" s="3">
        <f t="shared" si="41"/>
        <v>0.41999999999825377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103608.25</v>
      </c>
      <c r="D1182" s="2">
        <f>BILANCA!E178</f>
        <v>114690.83</v>
      </c>
      <c r="E1182" s="2">
        <v>0</v>
      </c>
      <c r="F1182" s="2">
        <v>0</v>
      </c>
      <c r="G1182" s="3">
        <f t="shared" si="38"/>
        <v>57274.264519999997</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95789.54</v>
      </c>
      <c r="D1183" s="2">
        <f>BILANCA!E179</f>
        <v>110006.6</v>
      </c>
      <c r="E1183" s="2">
        <v>0</v>
      </c>
      <c r="F1183" s="2">
        <v>0</v>
      </c>
      <c r="G1183" s="3">
        <f t="shared" si="38"/>
        <v>54633.874020000003</v>
      </c>
      <c r="H1183" s="3">
        <f t="shared" si="41"/>
        <v>0.86000000000058208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7818.71</v>
      </c>
      <c r="D1184" s="2">
        <f>BILANCA!E180</f>
        <v>4684.2299999999996</v>
      </c>
      <c r="E1184" s="2">
        <v>0</v>
      </c>
      <c r="F1184" s="2">
        <v>0</v>
      </c>
      <c r="G1184" s="3">
        <f t="shared" si="38"/>
        <v>2990.5675799999999</v>
      </c>
      <c r="H1184" s="3">
        <f t="shared" si="41"/>
        <v>0.51999999999952706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60</v>
      </c>
      <c r="D1252" s="2">
        <f>BILANCA!E248</f>
        <v>225</v>
      </c>
      <c r="E1252" s="2">
        <v>0</v>
      </c>
      <c r="F1252" s="2">
        <v>0</v>
      </c>
      <c r="G1252" s="3">
        <f t="shared" si="38"/>
        <v>123.41999999999999</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30</v>
      </c>
      <c r="E1253" s="2">
        <v>0</v>
      </c>
      <c r="F1253" s="2">
        <v>0</v>
      </c>
      <c r="G1253" s="3">
        <f t="shared" si="38"/>
        <v>14.58</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60</v>
      </c>
      <c r="D1254" s="2">
        <f>BILANCA!E250</f>
        <v>195</v>
      </c>
      <c r="E1254" s="2">
        <v>0</v>
      </c>
      <c r="F1254" s="2">
        <v>0</v>
      </c>
      <c r="G1254" s="3">
        <f t="shared" si="38"/>
        <v>109.8</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198064.44999999998</v>
      </c>
      <c r="D1255" s="2">
        <f>BILANCA!E251</f>
        <v>183400.52000000002</v>
      </c>
      <c r="E1255" s="2">
        <v>0</v>
      </c>
      <c r="F1255" s="2">
        <v>0</v>
      </c>
      <c r="G1255" s="3">
        <f t="shared" si="38"/>
        <v>138392.04505000002</v>
      </c>
      <c r="H1255" s="3">
        <f t="shared" si="41"/>
        <v>0.92999999996391125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194679.44</v>
      </c>
      <c r="D1256" s="2">
        <f>BILANCA!E252</f>
        <v>171629.67</v>
      </c>
      <c r="E1256" s="2">
        <v>0</v>
      </c>
      <c r="F1256" s="2">
        <v>0</v>
      </c>
      <c r="G1256" s="3">
        <f t="shared" si="38"/>
        <v>132332.93988000002</v>
      </c>
      <c r="H1256" s="3">
        <f t="shared" si="41"/>
        <v>0.76999999998952262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194679.44</v>
      </c>
      <c r="D1257" s="2">
        <f>BILANCA!E253</f>
        <v>171629.67</v>
      </c>
      <c r="E1257" s="2">
        <v>0</v>
      </c>
      <c r="F1257" s="2">
        <v>0</v>
      </c>
      <c r="G1257" s="3">
        <f t="shared" si="38"/>
        <v>132870.87866000002</v>
      </c>
      <c r="H1257" s="3">
        <f t="shared" si="41"/>
        <v>0.76999999998952262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822.82999999999993</v>
      </c>
      <c r="D1259" s="2">
        <f>BILANCA!E255</f>
        <v>-104899.65</v>
      </c>
      <c r="E1259" s="2">
        <v>0</v>
      </c>
      <c r="F1259" s="2">
        <v>0</v>
      </c>
      <c r="G1259" s="3">
        <f t="shared" si="38"/>
        <v>-52035.141029999999</v>
      </c>
      <c r="H1259" s="3">
        <f t="shared" si="41"/>
        <v>0.52000000000589353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16307</v>
      </c>
      <c r="D1260" s="2">
        <f>BILANCA!E256</f>
        <v>0</v>
      </c>
      <c r="E1260" s="2">
        <v>0</v>
      </c>
      <c r="F1260" s="2">
        <v>0</v>
      </c>
      <c r="G1260" s="3">
        <f t="shared" si="38"/>
        <v>4076.75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16307</v>
      </c>
      <c r="D1261" s="2">
        <f>BILANCA!E257</f>
        <v>0</v>
      </c>
      <c r="E1261" s="2">
        <v>0</v>
      </c>
      <c r="F1261" s="2">
        <v>0</v>
      </c>
      <c r="G1261" s="3">
        <f t="shared" si="38"/>
        <v>4093.0569999999998</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15484.17</v>
      </c>
      <c r="D1264" s="2">
        <f>BILANCA!E260</f>
        <v>104899.65</v>
      </c>
      <c r="E1264" s="2">
        <v>0</v>
      </c>
      <c r="F1264" s="2">
        <v>0</v>
      </c>
      <c r="G1264" s="3">
        <f t="shared" si="38"/>
        <v>57222.001380000002</v>
      </c>
      <c r="H1264" s="3">
        <f t="shared" si="41"/>
        <v>0.52000000000589353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104780.56</v>
      </c>
      <c r="E1265" s="2">
        <v>0</v>
      </c>
      <c r="F1265" s="2">
        <v>0</v>
      </c>
      <c r="G1265" s="3">
        <f t="shared" si="38"/>
        <v>53438.085599999999</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15484.17</v>
      </c>
      <c r="D1266" s="2">
        <f>BILANCA!E262</f>
        <v>119.09</v>
      </c>
      <c r="E1266" s="2">
        <v>0</v>
      </c>
      <c r="F1266" s="2">
        <v>0</v>
      </c>
      <c r="G1266" s="3">
        <f t="shared" si="38"/>
        <v>4024.9216000000001</v>
      </c>
      <c r="H1266" s="3">
        <f t="shared" si="41"/>
        <v>0.26000000000007617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2562.1799999999998</v>
      </c>
      <c r="D1278" s="2">
        <f>BILANCA!E274</f>
        <v>116670.5</v>
      </c>
      <c r="E1278" s="2">
        <v>0</v>
      </c>
      <c r="F1278" s="2">
        <v>0</v>
      </c>
      <c r="G1278" s="3">
        <f t="shared" si="38"/>
        <v>63222.052240000005</v>
      </c>
      <c r="H1278" s="3">
        <f t="shared" si="41"/>
        <v>0.67999999999983629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111875.9</v>
      </c>
      <c r="E1281" s="2">
        <v>0</v>
      </c>
      <c r="F1281" s="2">
        <v>0</v>
      </c>
      <c r="G1281" s="3">
        <f t="shared" si="48"/>
        <v>60636.737800000003</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111875.9</v>
      </c>
      <c r="E1287" s="2">
        <v>0</v>
      </c>
      <c r="F1287" s="2">
        <v>0</v>
      </c>
      <c r="G1287" s="3">
        <f t="shared" si="48"/>
        <v>61979.248599999999</v>
      </c>
      <c r="H1287" s="3">
        <f t="shared" si="49"/>
        <v>0.10000000000582077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1866.56</v>
      </c>
      <c r="D1291" s="2">
        <f>BILANCA!E287</f>
        <v>3280.06</v>
      </c>
      <c r="E1291" s="2">
        <v>0</v>
      </c>
      <c r="F1291" s="2">
        <v>0</v>
      </c>
      <c r="G1291" s="3">
        <f t="shared" si="48"/>
        <v>2367.8970800000002</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695.62</v>
      </c>
      <c r="D1292" s="2">
        <f>BILANCA!E288</f>
        <v>1514.54</v>
      </c>
      <c r="E1292" s="2">
        <v>0</v>
      </c>
      <c r="F1292" s="2">
        <v>0</v>
      </c>
      <c r="G1292" s="3">
        <f t="shared" si="48"/>
        <v>1050.3653999999999</v>
      </c>
      <c r="H1292" s="3">
        <f t="shared" si="49"/>
        <v>0.84000000000003183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7963.37</v>
      </c>
      <c r="D1301" s="2">
        <f>BILANCA!E297</f>
        <v>6636.14</v>
      </c>
      <c r="E1301" s="2">
        <v>0</v>
      </c>
      <c r="F1301" s="2">
        <v>0</v>
      </c>
      <c r="G1301" s="3">
        <f t="shared" si="38"/>
        <v>6179.5741499999995</v>
      </c>
      <c r="H1301" s="3">
        <f t="shared" si="41"/>
        <v>0.51000000000021828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7963.37</v>
      </c>
      <c r="D1302" s="2">
        <f>BILANCA!E298</f>
        <v>6636.14</v>
      </c>
      <c r="E1302" s="2">
        <v>0</v>
      </c>
      <c r="F1302" s="2">
        <v>0</v>
      </c>
      <c r="G1302" s="3">
        <f t="shared" si="38"/>
        <v>6200.8098</v>
      </c>
      <c r="H1302" s="3">
        <f t="shared" si="41"/>
        <v>0.51000000000021828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3590.79</v>
      </c>
      <c r="D1305" s="2">
        <f>BILANCA!E302</f>
        <v>5637.31</v>
      </c>
      <c r="E1305" s="2">
        <v>0</v>
      </c>
      <c r="F1305" s="2">
        <v>0</v>
      </c>
      <c r="G1305" s="3">
        <f t="shared" si="38"/>
        <v>4385.2959499999997</v>
      </c>
      <c r="H1305" s="3">
        <f t="shared" si="41"/>
        <v>0.52000000000043656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9281.44</v>
      </c>
      <c r="D1306" s="2">
        <f>BILANCA!E303</f>
        <v>121892.08</v>
      </c>
      <c r="E1306" s="2">
        <v>0</v>
      </c>
      <c r="F1306" s="2">
        <v>0</v>
      </c>
      <c r="G1306" s="3">
        <f t="shared" si="38"/>
        <v>74907.417600000001</v>
      </c>
      <c r="H1306" s="3">
        <f t="shared" si="41"/>
        <v>0.52000000000225555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757.67</v>
      </c>
      <c r="D1311" s="2">
        <f>BILANCA!E308</f>
        <v>0</v>
      </c>
      <c r="E1311" s="2">
        <v>0</v>
      </c>
      <c r="F1311" s="2">
        <v>0</v>
      </c>
      <c r="G1311" s="3">
        <f t="shared" si="52"/>
        <v>228.05866999999998</v>
      </c>
      <c r="H1311" s="3">
        <f t="shared" si="41"/>
        <v>0.33000000000004093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9281.44</v>
      </c>
      <c r="D1338" s="2">
        <f>BILANCA!E335</f>
        <v>10016.18</v>
      </c>
      <c r="E1338" s="2">
        <v>0</v>
      </c>
      <c r="F1338" s="2">
        <v>0</v>
      </c>
      <c r="G1338" s="3">
        <f t="shared" si="52"/>
        <v>9614.9264000000003</v>
      </c>
      <c r="H1338" s="3">
        <f t="shared" si="41"/>
        <v>0.62000000000080036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103608.25</v>
      </c>
      <c r="D1340" s="2">
        <f>BILANCA!E337</f>
        <v>114690.83</v>
      </c>
      <c r="E1340" s="2">
        <v>0</v>
      </c>
      <c r="F1340" s="2">
        <v>0</v>
      </c>
      <c r="G1340" s="3">
        <f t="shared" si="52"/>
        <v>109886.67030000001</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7963.37</v>
      </c>
      <c r="D1394" s="2">
        <f>BILANCA!E391</f>
        <v>6636.14</v>
      </c>
      <c r="E1394" s="2">
        <v>0</v>
      </c>
      <c r="F1394" s="2">
        <v>0</v>
      </c>
      <c r="G1394" s="3">
        <f t="shared" si="61"/>
        <v>8154.4896000000008</v>
      </c>
      <c r="H1394" s="3">
        <f t="shared" si="62"/>
        <v>0.51000000000021828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1404830.93</v>
      </c>
      <c r="D1510" s="2">
        <f>'RAS-funkcijski'!E114</f>
        <v>1592079.1</v>
      </c>
      <c r="E1510" s="2">
        <v>0</v>
      </c>
      <c r="F1510" s="2">
        <v>0</v>
      </c>
      <c r="G1510" s="3">
        <f t="shared" si="52"/>
        <v>504788.80429999996</v>
      </c>
      <c r="H1510" s="3">
        <f t="shared" si="63"/>
        <v>0.17000000015832484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1404830.93</v>
      </c>
      <c r="D1511" s="2">
        <f>'RAS-funkcijski'!E115</f>
        <v>1592079.1</v>
      </c>
      <c r="E1511" s="2">
        <v>0</v>
      </c>
      <c r="F1511" s="2">
        <v>0</v>
      </c>
      <c r="G1511" s="3">
        <f t="shared" si="52"/>
        <v>509377.79342999996</v>
      </c>
      <c r="H1511" s="3">
        <f t="shared" si="63"/>
        <v>0.17000000015832484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11906</v>
      </c>
      <c r="D1512" s="2">
        <f>'RAS-funkcijski'!E116</f>
        <v>14658.32</v>
      </c>
      <c r="E1512" s="2">
        <v>0</v>
      </c>
      <c r="F1512" s="2">
        <v>0</v>
      </c>
      <c r="G1512" s="3">
        <f t="shared" si="52"/>
        <v>4616.9356799999996</v>
      </c>
      <c r="H1512" s="3">
        <f t="shared" si="63"/>
        <v>0.31999999999970896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1392924.93</v>
      </c>
      <c r="D1513" s="2">
        <f>'RAS-funkcijski'!E117</f>
        <v>1577420.78</v>
      </c>
      <c r="E1513" s="2">
        <v>0</v>
      </c>
      <c r="F1513" s="2">
        <v>0</v>
      </c>
      <c r="G1513" s="3">
        <f t="shared" si="52"/>
        <v>513897.61337000004</v>
      </c>
      <c r="H1513" s="3">
        <f t="shared" si="63"/>
        <v>0.2900000000372529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1404830.93</v>
      </c>
      <c r="D1537" s="14">
        <f>'RAS-funkcijski'!E141</f>
        <v>1592079.1</v>
      </c>
      <c r="E1537" s="14">
        <v>0</v>
      </c>
      <c r="F1537" s="14">
        <v>0</v>
      </c>
      <c r="G1537" s="15">
        <f t="shared" si="52"/>
        <v>628691.51081000012</v>
      </c>
      <c r="H1537" s="15">
        <f t="shared" si="63"/>
        <v>0.17000000015832484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50148.130000000005</v>
      </c>
      <c r="E1538" s="7">
        <v>0</v>
      </c>
      <c r="F1538" s="7">
        <v>0</v>
      </c>
      <c r="G1538" s="8">
        <f t="shared" si="52"/>
        <v>100.29626000000002</v>
      </c>
      <c r="H1538" s="8">
        <f t="shared" si="63"/>
        <v>0.13000000000465661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50148.130000000005</v>
      </c>
      <c r="E1539" s="2">
        <v>0</v>
      </c>
      <c r="F1539" s="2">
        <v>0</v>
      </c>
      <c r="G1539" s="3">
        <f t="shared" si="52"/>
        <v>200.59252000000004</v>
      </c>
      <c r="H1539" s="3">
        <f t="shared" si="63"/>
        <v>0.13000000000465661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49978.91</v>
      </c>
      <c r="E1540" s="2">
        <v>0</v>
      </c>
      <c r="F1540" s="2">
        <v>0</v>
      </c>
      <c r="G1540" s="3">
        <f t="shared" si="52"/>
        <v>299.87346000000002</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700.87</v>
      </c>
      <c r="E1541" s="2">
        <v>0</v>
      </c>
      <c r="F1541" s="2">
        <v>0</v>
      </c>
      <c r="G1541" s="3">
        <f t="shared" si="52"/>
        <v>5.6069599999999999</v>
      </c>
      <c r="H1541" s="3">
        <f t="shared" si="63"/>
        <v>0.12999999999999545</v>
      </c>
      <c r="I1541" s="11">
        <f t="shared" ref="I1541:I1546" si="64">G1541*H1541</f>
        <v>0.72890479999997448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49278.04</v>
      </c>
      <c r="E1542" s="2">
        <v>0</v>
      </c>
      <c r="F1542" s="2">
        <v>0</v>
      </c>
      <c r="G1542" s="3">
        <f t="shared" si="52"/>
        <v>492.78040000000004</v>
      </c>
      <c r="H1542" s="3">
        <f t="shared" si="63"/>
        <v>4.0000000000873115E-2</v>
      </c>
      <c r="I1542" s="11">
        <f t="shared" si="64"/>
        <v>19.711216000430255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169.22</v>
      </c>
      <c r="E1547" s="2">
        <v>0</v>
      </c>
      <c r="F1547" s="2">
        <v>0</v>
      </c>
      <c r="G1547" s="3">
        <f t="shared" si="52"/>
        <v>3.3843999999999999</v>
      </c>
      <c r="H1547" s="3">
        <f t="shared" si="63"/>
        <v>0.21999999999999886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169.22</v>
      </c>
      <c r="E1553" s="2">
        <v>0</v>
      </c>
      <c r="F1553" s="2">
        <v>0</v>
      </c>
      <c r="G1553" s="3">
        <f t="shared" si="52"/>
        <v>5.4150400000000003</v>
      </c>
      <c r="H1553" s="3">
        <f t="shared" si="63"/>
        <v>0.21999999999999886</v>
      </c>
      <c r="I1553" s="11">
        <f t="shared" si="65"/>
        <v>1.1913087999999938</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103608.25</v>
      </c>
      <c r="D1582" s="7"/>
      <c r="E1582" s="7">
        <v>0</v>
      </c>
      <c r="F1582" s="7">
        <v>0</v>
      </c>
      <c r="G1582" s="8">
        <f t="shared" ref="G1582:G1686" si="70">B1582/1000*C1582</f>
        <v>103.60825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1506897.8799999997</v>
      </c>
      <c r="D1583" s="2">
        <v>0</v>
      </c>
      <c r="E1583" s="2">
        <v>0</v>
      </c>
      <c r="F1583" s="2">
        <v>0</v>
      </c>
      <c r="G1583" s="3">
        <f t="shared" si="70"/>
        <v>3013.7957599999995</v>
      </c>
      <c r="H1583" s="3">
        <f t="shared" si="71"/>
        <v>0.12000000034458935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8241.91</v>
      </c>
      <c r="D1584" s="2">
        <v>0</v>
      </c>
      <c r="E1584" s="2">
        <v>0</v>
      </c>
      <c r="F1584" s="2">
        <v>0</v>
      </c>
      <c r="G1584" s="3">
        <f t="shared" si="70"/>
        <v>24.725729999999999</v>
      </c>
      <c r="H1584" s="3">
        <f t="shared" si="71"/>
        <v>9.0000000000145519E-2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1471726.8299999998</v>
      </c>
      <c r="D1585" s="2">
        <v>0</v>
      </c>
      <c r="E1585" s="2">
        <v>0</v>
      </c>
      <c r="F1585" s="2">
        <v>0</v>
      </c>
      <c r="G1585" s="3">
        <f t="shared" si="70"/>
        <v>5886.9073199999993</v>
      </c>
      <c r="H1585" s="3">
        <f t="shared" si="71"/>
        <v>0.17000000015832484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1276134.21</v>
      </c>
      <c r="D1586" s="2">
        <v>0</v>
      </c>
      <c r="E1586" s="2">
        <v>0</v>
      </c>
      <c r="F1586" s="2">
        <v>0</v>
      </c>
      <c r="G1586" s="3">
        <f t="shared" si="70"/>
        <v>6380.6710499999999</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195412.47</v>
      </c>
      <c r="D1587" s="2">
        <v>0</v>
      </c>
      <c r="E1587" s="2">
        <v>0</v>
      </c>
      <c r="F1587" s="2">
        <v>0</v>
      </c>
      <c r="G1587" s="3">
        <f t="shared" si="70"/>
        <v>1172.4748200000001</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0.15</v>
      </c>
      <c r="D1588" s="2">
        <v>0</v>
      </c>
      <c r="E1588" s="2">
        <v>0</v>
      </c>
      <c r="F1588" s="2">
        <v>0</v>
      </c>
      <c r="G1588" s="3">
        <f t="shared" si="70"/>
        <v>1.0499999999999999E-3</v>
      </c>
      <c r="H1588" s="3">
        <f t="shared" si="71"/>
        <v>0.15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180</v>
      </c>
      <c r="D1592" s="2">
        <v>0</v>
      </c>
      <c r="E1592" s="2">
        <v>0</v>
      </c>
      <c r="F1592" s="2">
        <v>0</v>
      </c>
      <c r="G1592" s="3">
        <f t="shared" si="70"/>
        <v>1.98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26929.14</v>
      </c>
      <c r="D1594" s="2">
        <v>0</v>
      </c>
      <c r="E1594" s="2">
        <v>0</v>
      </c>
      <c r="F1594" s="2">
        <v>0</v>
      </c>
      <c r="G1594" s="3">
        <f t="shared" si="70"/>
        <v>350.07881999999995</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1495815.2999999996</v>
      </c>
      <c r="D1602" s="2">
        <v>0</v>
      </c>
      <c r="E1602" s="2">
        <v>0</v>
      </c>
      <c r="F1602" s="2">
        <v>0</v>
      </c>
      <c r="G1602" s="3">
        <f t="shared" si="70"/>
        <v>31412.121299999992</v>
      </c>
      <c r="H1602" s="3">
        <f t="shared" si="71"/>
        <v>0.29999999958090484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8241.91</v>
      </c>
      <c r="D1603" s="2">
        <v>0</v>
      </c>
      <c r="E1603" s="2">
        <v>0</v>
      </c>
      <c r="F1603" s="2">
        <v>0</v>
      </c>
      <c r="G1603" s="3">
        <f t="shared" si="70"/>
        <v>181.32201999999998</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1460644.2499999998</v>
      </c>
      <c r="D1604" s="2">
        <v>0</v>
      </c>
      <c r="E1604" s="2">
        <v>0</v>
      </c>
      <c r="F1604" s="2">
        <v>0</v>
      </c>
      <c r="G1604" s="3">
        <f t="shared" si="70"/>
        <v>33594.817749999995</v>
      </c>
      <c r="H1604" s="3">
        <f t="shared" si="71"/>
        <v>0.24999999976716936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1261917.1499999999</v>
      </c>
      <c r="D1605" s="2">
        <v>0</v>
      </c>
      <c r="E1605" s="2">
        <v>0</v>
      </c>
      <c r="F1605" s="2">
        <v>0</v>
      </c>
      <c r="G1605" s="3">
        <f t="shared" si="70"/>
        <v>30286.011599999998</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198546.95</v>
      </c>
      <c r="D1606" s="2">
        <v>0</v>
      </c>
      <c r="E1606" s="2">
        <v>0</v>
      </c>
      <c r="F1606" s="2">
        <v>0</v>
      </c>
      <c r="G1606" s="3">
        <f t="shared" si="70"/>
        <v>4963.6737500000008</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0.15</v>
      </c>
      <c r="D1607" s="2">
        <v>0</v>
      </c>
      <c r="E1607" s="2">
        <v>0</v>
      </c>
      <c r="F1607" s="2">
        <v>0</v>
      </c>
      <c r="G1607" s="3">
        <f t="shared" si="70"/>
        <v>3.8999999999999998E-3</v>
      </c>
      <c r="H1607" s="3">
        <f t="shared" si="71"/>
        <v>0.15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180</v>
      </c>
      <c r="D1611" s="2">
        <v>0</v>
      </c>
      <c r="E1611" s="2">
        <v>0</v>
      </c>
      <c r="F1611" s="2">
        <v>0</v>
      </c>
      <c r="G1611" s="3">
        <f t="shared" si="70"/>
        <v>5.3999999999999995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26929.14</v>
      </c>
      <c r="D1613" s="2">
        <v>0</v>
      </c>
      <c r="E1613" s="2">
        <v>0</v>
      </c>
      <c r="F1613" s="2">
        <v>0</v>
      </c>
      <c r="G1613" s="3">
        <f t="shared" si="70"/>
        <v>861.73248000000001</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114690.83000000007</v>
      </c>
      <c r="D1621" s="2">
        <v>0</v>
      </c>
      <c r="E1621" s="2">
        <v>0</v>
      </c>
      <c r="F1621" s="2">
        <v>0</v>
      </c>
      <c r="G1621" s="3">
        <f t="shared" si="70"/>
        <v>4587.6332000000029</v>
      </c>
      <c r="H1621" s="3">
        <f t="shared" si="71"/>
        <v>0.16999999992549419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114690.83</v>
      </c>
      <c r="D1681" s="2">
        <v>0</v>
      </c>
      <c r="E1681" s="2">
        <v>0</v>
      </c>
      <c r="F1681" s="2">
        <v>0</v>
      </c>
      <c r="G1681" s="3">
        <f t="shared" si="70"/>
        <v>11469.083000000001</v>
      </c>
      <c r="H1681" s="3">
        <f t="shared" si="71"/>
        <v>0.16999999999825377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114690.83</v>
      </c>
      <c r="D1683" s="2">
        <v>0</v>
      </c>
      <c r="E1683" s="2">
        <v>0</v>
      </c>
      <c r="F1683" s="2">
        <v>0</v>
      </c>
      <c r="G1683" s="3">
        <f t="shared" si="70"/>
        <v>11698.46466</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8623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1394602.49</v>
      </c>
      <c r="I17" s="275">
        <f>'PR-RAS'!E6</f>
        <v>1486327.6700000002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1355621.6600000001</v>
      </c>
      <c r="I18" s="275">
        <f>'PR-RAS'!E152</f>
        <v>1565149.96</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822.82999999974891</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104899.64999999975</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194679.44000000003</v>
      </c>
      <c r="I22" s="275">
        <f>BILANCA!E7</f>
        <v>171629.6699999999</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107053.26</v>
      </c>
      <c r="I23" s="275">
        <f>BILANCA!E69</f>
        <v>126686.68</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103668.25</v>
      </c>
      <c r="I24" s="275">
        <f>BILANCA!E177</f>
        <v>114915.83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198064.44999999998</v>
      </c>
      <c r="I25" s="275">
        <f>BILANCA!E251</f>
        <v>183400.52000000002</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1404830.93</v>
      </c>
      <c r="I30" s="275">
        <f>'RAS-funkcijski'!E114</f>
        <v>1592079.1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1404830.93</v>
      </c>
      <c r="I31" s="275">
        <f>'RAS-funkcijski'!E141</f>
        <v>1592079.1</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50148.130000000005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103608.25</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114690.83000000007</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114690.83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67" zoomScaleNormal="100" workbookViewId="0">
      <selection activeCell="A744" sqref="A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1394602.49</v>
      </c>
      <c r="E6" s="60">
        <f>E7+E43+E49+E82+E106+E125+E134+E140</f>
        <v>1486327.6700000002</v>
      </c>
      <c r="F6" s="45">
        <f t="shared" ref="F6:F132" si="0">IF(D6&lt;&gt;0,IF(E6/D6&gt;=100,"&gt;&gt;100",E6/D6*100),"-")</f>
        <v>106.57715590340014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1242630.8799999999</v>
      </c>
      <c r="E49" s="60">
        <f>E50+E53+E58+E61+E64+E68+E71+E74+E77</f>
        <v>1330685.23</v>
      </c>
      <c r="F49" s="45">
        <f t="shared" si="0"/>
        <v>107.08612279134735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1242630.8799999999</v>
      </c>
      <c r="E68" s="60">
        <f t="shared" si="11"/>
        <v>1330685.23</v>
      </c>
      <c r="F68" s="45">
        <f t="shared" si="0"/>
        <v>107.08612279134735</v>
      </c>
    </row>
    <row r="69" spans="1:6" ht="12.75" customHeight="1" x14ac:dyDescent="0.2">
      <c r="A69" s="63" t="s">
        <v>141</v>
      </c>
      <c r="B69" s="64" t="s">
        <v>142</v>
      </c>
      <c r="C69" s="247" t="s">
        <v>141</v>
      </c>
      <c r="D69" s="194">
        <v>1242630.8799999999</v>
      </c>
      <c r="E69" s="194">
        <v>1330685.23</v>
      </c>
      <c r="F69" s="45">
        <f t="shared" si="0"/>
        <v>107.08612279134735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39629.599999999999</v>
      </c>
      <c r="E106" s="60">
        <f>E107+E112+E120+E124</f>
        <v>38338.120000000003</v>
      </c>
      <c r="F106" s="45">
        <f t="shared" si="0"/>
        <v>96.74112279710117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39629.599999999999</v>
      </c>
      <c r="E112" s="60">
        <f t="shared" si="20"/>
        <v>38338.120000000003</v>
      </c>
      <c r="F112" s="45">
        <f t="shared" si="0"/>
        <v>96.74112279710117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39629.599999999999</v>
      </c>
      <c r="E117" s="194">
        <v>38338.120000000003</v>
      </c>
      <c r="F117" s="45">
        <f t="shared" si="0"/>
        <v>96.74112279710117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8344.9</v>
      </c>
      <c r="E125" s="60">
        <f t="shared" si="22"/>
        <v>9868</v>
      </c>
      <c r="F125" s="45">
        <f t="shared" si="0"/>
        <v>118.25186640942374</v>
      </c>
    </row>
    <row r="126" spans="1:6" ht="12.75" customHeight="1" x14ac:dyDescent="0.2">
      <c r="A126" s="63">
        <v>661</v>
      </c>
      <c r="B126" s="65" t="s">
        <v>255</v>
      </c>
      <c r="C126" s="247" t="s">
        <v>256</v>
      </c>
      <c r="D126" s="60">
        <f t="shared" ref="D126:E126" si="23">SUM(D127:D128)</f>
        <v>8344.9</v>
      </c>
      <c r="E126" s="60">
        <f t="shared" si="23"/>
        <v>9868</v>
      </c>
      <c r="F126" s="45">
        <f t="shared" si="0"/>
        <v>118.25186640942374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8344.9</v>
      </c>
      <c r="E128" s="194">
        <v>9868</v>
      </c>
      <c r="F128" s="45">
        <f t="shared" si="0"/>
        <v>118.25186640942374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103757.11</v>
      </c>
      <c r="E134" s="60">
        <f t="shared" si="25"/>
        <v>107256.32000000001</v>
      </c>
      <c r="F134" s="45">
        <f t="shared" ref="F134:F229" si="26">IF(D134&lt;&gt;0,IF(E134/D134&gt;=100,"&gt;&gt;100",E134/D134*100),"-")</f>
        <v>103.37250141219239</v>
      </c>
    </row>
    <row r="135" spans="1:6" ht="24" x14ac:dyDescent="0.2">
      <c r="A135" s="63">
        <v>671</v>
      </c>
      <c r="B135" s="182" t="s">
        <v>273</v>
      </c>
      <c r="C135" s="247" t="s">
        <v>274</v>
      </c>
      <c r="D135" s="60">
        <f t="shared" ref="D135:E135" si="27">SUM(D136:D138)</f>
        <v>103757.11</v>
      </c>
      <c r="E135" s="60">
        <f t="shared" si="27"/>
        <v>107256.32000000001</v>
      </c>
      <c r="F135" s="45">
        <f t="shared" si="26"/>
        <v>103.37250141219239</v>
      </c>
    </row>
    <row r="136" spans="1:6" ht="12.75" customHeight="1" x14ac:dyDescent="0.2">
      <c r="A136" s="63">
        <v>6711</v>
      </c>
      <c r="B136" s="65" t="s">
        <v>275</v>
      </c>
      <c r="C136" s="247" t="s">
        <v>276</v>
      </c>
      <c r="D136" s="194">
        <v>70364.11</v>
      </c>
      <c r="E136" s="194">
        <v>80807.320000000007</v>
      </c>
      <c r="F136" s="45">
        <f t="shared" si="26"/>
        <v>114.84167141458907</v>
      </c>
    </row>
    <row r="137" spans="1:6" ht="24" x14ac:dyDescent="0.2">
      <c r="A137" s="63">
        <v>6712</v>
      </c>
      <c r="B137" s="182" t="s">
        <v>277</v>
      </c>
      <c r="C137" s="247" t="s">
        <v>278</v>
      </c>
      <c r="D137" s="194">
        <v>33393</v>
      </c>
      <c r="E137" s="194">
        <v>26449</v>
      </c>
      <c r="F137" s="45">
        <f t="shared" si="26"/>
        <v>79.205222651453894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240</v>
      </c>
      <c r="E140" s="60">
        <f t="shared" si="28"/>
        <v>180</v>
      </c>
      <c r="F140" s="45">
        <f t="shared" si="26"/>
        <v>75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240</v>
      </c>
      <c r="E151" s="194">
        <v>180</v>
      </c>
      <c r="F151" s="45">
        <f t="shared" si="26"/>
        <v>75</v>
      </c>
    </row>
    <row r="152" spans="1:6" ht="12.75" customHeight="1" x14ac:dyDescent="0.2">
      <c r="A152" s="63">
        <v>3</v>
      </c>
      <c r="B152" s="64" t="s">
        <v>307</v>
      </c>
      <c r="C152" s="247" t="s">
        <v>13</v>
      </c>
      <c r="D152" s="60">
        <f>D153+D164+D202+D221+D230+D262+D273</f>
        <v>1355621.6600000001</v>
      </c>
      <c r="E152" s="60">
        <f>E153+E164+E202+E221+E230+E262+E273</f>
        <v>1565149.96</v>
      </c>
      <c r="F152" s="45">
        <f t="shared" si="26"/>
        <v>115.45625200470755</v>
      </c>
    </row>
    <row r="153" spans="1:6" ht="12.75" customHeight="1" x14ac:dyDescent="0.2">
      <c r="A153" s="63">
        <v>31</v>
      </c>
      <c r="B153" s="64" t="s">
        <v>308</v>
      </c>
      <c r="C153" s="247" t="s">
        <v>3</v>
      </c>
      <c r="D153" s="60">
        <f t="shared" ref="D153:E153" si="30">D154+D159+D160</f>
        <v>1164166.4300000002</v>
      </c>
      <c r="E153" s="60">
        <f t="shared" si="30"/>
        <v>1369359.34</v>
      </c>
      <c r="F153" s="45">
        <f t="shared" si="26"/>
        <v>117.62573672563295</v>
      </c>
    </row>
    <row r="154" spans="1:6" ht="12.75" customHeight="1" x14ac:dyDescent="0.2">
      <c r="A154" s="63">
        <v>311</v>
      </c>
      <c r="B154" s="64" t="s">
        <v>309</v>
      </c>
      <c r="C154" s="247" t="s">
        <v>310</v>
      </c>
      <c r="D154" s="60">
        <f t="shared" ref="D154:E154" si="31">SUM(D155:D158)</f>
        <v>976822.3</v>
      </c>
      <c r="E154" s="60">
        <f t="shared" si="31"/>
        <v>1147770.8999999999</v>
      </c>
      <c r="F154" s="45">
        <f t="shared" si="26"/>
        <v>117.5004808960647</v>
      </c>
    </row>
    <row r="155" spans="1:6" ht="12.75" customHeight="1" x14ac:dyDescent="0.2">
      <c r="A155" s="63">
        <v>3111</v>
      </c>
      <c r="B155" s="64" t="s">
        <v>311</v>
      </c>
      <c r="C155" s="247" t="s">
        <v>312</v>
      </c>
      <c r="D155" s="194">
        <v>976822.3</v>
      </c>
      <c r="E155" s="194">
        <v>1147770.8999999999</v>
      </c>
      <c r="F155" s="45">
        <f t="shared" si="26"/>
        <v>117.5004808960647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39092.379999999997</v>
      </c>
      <c r="E159" s="194">
        <v>38951.870000000003</v>
      </c>
      <c r="F159" s="45">
        <f t="shared" si="26"/>
        <v>99.640569338576995</v>
      </c>
    </row>
    <row r="160" spans="1:6" ht="12.75" customHeight="1" x14ac:dyDescent="0.2">
      <c r="A160" s="63">
        <v>313</v>
      </c>
      <c r="B160" s="65" t="s">
        <v>321</v>
      </c>
      <c r="C160" s="247" t="s">
        <v>322</v>
      </c>
      <c r="D160" s="60">
        <f t="shared" ref="D160:E160" si="32">SUM(D161:D163)</f>
        <v>148251.75</v>
      </c>
      <c r="E160" s="60">
        <f t="shared" si="32"/>
        <v>182636.57</v>
      </c>
      <c r="F160" s="45">
        <f t="shared" si="26"/>
        <v>123.19353397177437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148251.75</v>
      </c>
      <c r="E162" s="194">
        <v>182636.57</v>
      </c>
      <c r="F162" s="45">
        <f t="shared" si="26"/>
        <v>123.19353397177437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191455.22999999998</v>
      </c>
      <c r="E164" s="60">
        <f>E165+E170+E178+E188+E189+E194</f>
        <v>195610.47</v>
      </c>
      <c r="F164" s="45">
        <f t="shared" si="26"/>
        <v>102.17034551628599</v>
      </c>
    </row>
    <row r="165" spans="1:6" ht="12.75" customHeight="1" x14ac:dyDescent="0.2">
      <c r="A165" s="63">
        <v>321</v>
      </c>
      <c r="B165" s="64" t="s">
        <v>331</v>
      </c>
      <c r="C165" s="247" t="s">
        <v>332</v>
      </c>
      <c r="D165" s="60">
        <f t="shared" ref="D165:E165" si="33">SUM(D166:D169)</f>
        <v>70678.51999999999</v>
      </c>
      <c r="E165" s="60">
        <f t="shared" si="33"/>
        <v>70798.41</v>
      </c>
      <c r="F165" s="45">
        <f t="shared" si="26"/>
        <v>100.16962720781366</v>
      </c>
    </row>
    <row r="166" spans="1:6" ht="12.75" customHeight="1" x14ac:dyDescent="0.2">
      <c r="A166" s="63">
        <v>3211</v>
      </c>
      <c r="B166" s="64" t="s">
        <v>333</v>
      </c>
      <c r="C166" s="247" t="s">
        <v>334</v>
      </c>
      <c r="D166" s="194">
        <v>15420.72</v>
      </c>
      <c r="E166" s="194">
        <v>20448.75</v>
      </c>
      <c r="F166" s="45">
        <f t="shared" si="26"/>
        <v>132.60567599956423</v>
      </c>
    </row>
    <row r="167" spans="1:6" ht="12.75" customHeight="1" x14ac:dyDescent="0.2">
      <c r="A167" s="63">
        <v>3212</v>
      </c>
      <c r="B167" s="64" t="s">
        <v>335</v>
      </c>
      <c r="C167" s="247" t="s">
        <v>336</v>
      </c>
      <c r="D167" s="194">
        <v>54161.71</v>
      </c>
      <c r="E167" s="194">
        <v>49802.16</v>
      </c>
      <c r="F167" s="45">
        <f t="shared" si="26"/>
        <v>91.950863442088533</v>
      </c>
    </row>
    <row r="168" spans="1:6" ht="12.75" customHeight="1" x14ac:dyDescent="0.2">
      <c r="A168" s="63">
        <v>3213</v>
      </c>
      <c r="B168" s="64" t="s">
        <v>337</v>
      </c>
      <c r="C168" s="247" t="s">
        <v>338</v>
      </c>
      <c r="D168" s="194">
        <v>1096.0899999999999</v>
      </c>
      <c r="E168" s="194">
        <v>547.5</v>
      </c>
      <c r="F168" s="45">
        <f t="shared" si="26"/>
        <v>49.95027780565465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26944.400000000001</v>
      </c>
      <c r="E170" s="60">
        <f t="shared" si="34"/>
        <v>17412.14</v>
      </c>
      <c r="F170" s="45">
        <f t="shared" si="26"/>
        <v>64.622481851516454</v>
      </c>
    </row>
    <row r="171" spans="1:6" ht="12.75" customHeight="1" x14ac:dyDescent="0.2">
      <c r="A171" s="63">
        <v>3221</v>
      </c>
      <c r="B171" s="64" t="s">
        <v>343</v>
      </c>
      <c r="C171" s="247" t="s">
        <v>344</v>
      </c>
      <c r="D171" s="194">
        <v>10923.13</v>
      </c>
      <c r="E171" s="194">
        <v>5677.1</v>
      </c>
      <c r="F171" s="45">
        <f t="shared" si="26"/>
        <v>51.973198158403321</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9548.3700000000008</v>
      </c>
      <c r="E173" s="194">
        <v>10060.299999999999</v>
      </c>
      <c r="F173" s="45">
        <f t="shared" si="26"/>
        <v>105.36143865392731</v>
      </c>
    </row>
    <row r="174" spans="1:6" ht="12.75" customHeight="1" x14ac:dyDescent="0.2">
      <c r="A174" s="63">
        <v>3224</v>
      </c>
      <c r="B174" s="65" t="s">
        <v>349</v>
      </c>
      <c r="C174" s="247" t="s">
        <v>350</v>
      </c>
      <c r="D174" s="194">
        <v>2324.8200000000002</v>
      </c>
      <c r="E174" s="194">
        <v>1227.98</v>
      </c>
      <c r="F174" s="45">
        <f t="shared" si="26"/>
        <v>52.820433409898392</v>
      </c>
    </row>
    <row r="175" spans="1:6" ht="12.75" customHeight="1" x14ac:dyDescent="0.2">
      <c r="A175" s="63">
        <v>3225</v>
      </c>
      <c r="B175" s="65" t="s">
        <v>351</v>
      </c>
      <c r="C175" s="247" t="s">
        <v>352</v>
      </c>
      <c r="D175" s="194">
        <v>2691.08</v>
      </c>
      <c r="E175" s="194">
        <v>276.76</v>
      </c>
      <c r="F175" s="45">
        <f t="shared" si="26"/>
        <v>10.284346805000224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1457</v>
      </c>
      <c r="E177" s="194">
        <v>170</v>
      </c>
      <c r="F177" s="45">
        <f t="shared" si="26"/>
        <v>11.667810569663692</v>
      </c>
    </row>
    <row r="178" spans="1:6" ht="12.75" customHeight="1" x14ac:dyDescent="0.2">
      <c r="A178" s="63">
        <v>323</v>
      </c>
      <c r="B178" s="65" t="s">
        <v>357</v>
      </c>
      <c r="C178" s="247" t="s">
        <v>358</v>
      </c>
      <c r="D178" s="60">
        <f t="shared" ref="D178:E178" si="35">SUM(D179:D187)</f>
        <v>44922.490000000005</v>
      </c>
      <c r="E178" s="60">
        <f t="shared" si="35"/>
        <v>52131.85</v>
      </c>
      <c r="F178" s="45">
        <f t="shared" si="26"/>
        <v>116.04844255071345</v>
      </c>
    </row>
    <row r="179" spans="1:6" ht="12.75" customHeight="1" x14ac:dyDescent="0.2">
      <c r="A179" s="63">
        <v>3231</v>
      </c>
      <c r="B179" s="65" t="s">
        <v>359</v>
      </c>
      <c r="C179" s="247" t="s">
        <v>360</v>
      </c>
      <c r="D179" s="194">
        <v>1438.11</v>
      </c>
      <c r="E179" s="194">
        <v>1566.74</v>
      </c>
      <c r="F179" s="45">
        <f t="shared" si="26"/>
        <v>108.9443783855199</v>
      </c>
    </row>
    <row r="180" spans="1:6" ht="12.75" customHeight="1" x14ac:dyDescent="0.2">
      <c r="A180" s="63">
        <v>3232</v>
      </c>
      <c r="B180" s="65" t="s">
        <v>361</v>
      </c>
      <c r="C180" s="247" t="s">
        <v>362</v>
      </c>
      <c r="D180" s="194">
        <v>26650.66</v>
      </c>
      <c r="E180" s="194">
        <v>20469.84</v>
      </c>
      <c r="F180" s="45">
        <f t="shared" si="26"/>
        <v>76.808004004403642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1094.18</v>
      </c>
      <c r="E182" s="194">
        <v>1966.02</v>
      </c>
      <c r="F182" s="45">
        <f t="shared" si="26"/>
        <v>179.67976018570982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0</v>
      </c>
      <c r="E184" s="194">
        <v>2560</v>
      </c>
      <c r="F184" s="45" t="str">
        <f t="shared" si="26"/>
        <v>-</v>
      </c>
    </row>
    <row r="185" spans="1:6" ht="12.75" customHeight="1" x14ac:dyDescent="0.2">
      <c r="A185" s="63">
        <v>3237</v>
      </c>
      <c r="B185" s="64" t="s">
        <v>371</v>
      </c>
      <c r="C185" s="247" t="s">
        <v>372</v>
      </c>
      <c r="D185" s="194">
        <v>5990.68</v>
      </c>
      <c r="E185" s="194">
        <v>15346.12</v>
      </c>
      <c r="F185" s="45">
        <f t="shared" si="26"/>
        <v>256.16657875232863</v>
      </c>
    </row>
    <row r="186" spans="1:6" ht="12.75" customHeight="1" x14ac:dyDescent="0.2">
      <c r="A186" s="63">
        <v>3238</v>
      </c>
      <c r="B186" s="64" t="s">
        <v>373</v>
      </c>
      <c r="C186" s="247" t="s">
        <v>374</v>
      </c>
      <c r="D186" s="194">
        <v>4456.93</v>
      </c>
      <c r="E186" s="194">
        <v>3967.5</v>
      </c>
      <c r="F186" s="45">
        <f t="shared" si="26"/>
        <v>89.018674289252914</v>
      </c>
    </row>
    <row r="187" spans="1:6" ht="12.75" customHeight="1" x14ac:dyDescent="0.2">
      <c r="A187" s="63">
        <v>3239</v>
      </c>
      <c r="B187" s="64" t="s">
        <v>375</v>
      </c>
      <c r="C187" s="247" t="s">
        <v>376</v>
      </c>
      <c r="D187" s="194">
        <v>5291.93</v>
      </c>
      <c r="E187" s="194">
        <v>6255.63</v>
      </c>
      <c r="F187" s="45">
        <f t="shared" si="26"/>
        <v>118.21074730769303</v>
      </c>
    </row>
    <row r="188" spans="1:6" ht="12.75" customHeight="1" x14ac:dyDescent="0.2">
      <c r="A188" s="63">
        <v>324</v>
      </c>
      <c r="B188" s="64" t="s">
        <v>377</v>
      </c>
      <c r="C188" s="247" t="s">
        <v>378</v>
      </c>
      <c r="D188" s="194">
        <v>14294.94</v>
      </c>
      <c r="E188" s="194">
        <v>26230.720000000001</v>
      </c>
      <c r="F188" s="45">
        <f t="shared" si="26"/>
        <v>183.49653793580106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34614.880000000005</v>
      </c>
      <c r="E194" s="60">
        <f t="shared" si="36"/>
        <v>29037.35</v>
      </c>
      <c r="F194" s="45">
        <f t="shared" si="26"/>
        <v>83.886900662374089</v>
      </c>
    </row>
    <row r="195" spans="1:6" ht="12.75" customHeight="1" x14ac:dyDescent="0.2">
      <c r="A195" s="63">
        <v>3291</v>
      </c>
      <c r="B195" s="183" t="s">
        <v>391</v>
      </c>
      <c r="C195" s="247" t="s">
        <v>392</v>
      </c>
      <c r="D195" s="194">
        <v>24554.31</v>
      </c>
      <c r="E195" s="194">
        <v>18260.89</v>
      </c>
      <c r="F195" s="45">
        <f t="shared" si="26"/>
        <v>74.369387696090826</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704.28</v>
      </c>
      <c r="E197" s="194">
        <v>1758.52</v>
      </c>
      <c r="F197" s="45">
        <f t="shared" si="26"/>
        <v>249.69046401999205</v>
      </c>
    </row>
    <row r="198" spans="1:6" ht="12.75" customHeight="1" x14ac:dyDescent="0.2">
      <c r="A198" s="63">
        <v>3294</v>
      </c>
      <c r="B198" s="64" t="s">
        <v>397</v>
      </c>
      <c r="C198" s="247" t="s">
        <v>398</v>
      </c>
      <c r="D198" s="194">
        <v>6645.91</v>
      </c>
      <c r="E198" s="194">
        <v>5744.91</v>
      </c>
      <c r="F198" s="45">
        <f t="shared" si="26"/>
        <v>86.442789625498989</v>
      </c>
    </row>
    <row r="199" spans="1:6" ht="12.75" customHeight="1" x14ac:dyDescent="0.2">
      <c r="A199" s="63">
        <v>3295</v>
      </c>
      <c r="B199" s="64" t="s">
        <v>399</v>
      </c>
      <c r="C199" s="247" t="s">
        <v>400</v>
      </c>
      <c r="D199" s="194">
        <v>2610.44</v>
      </c>
      <c r="E199" s="194">
        <v>3133.07</v>
      </c>
      <c r="F199" s="45">
        <f t="shared" si="26"/>
        <v>120.02076278328558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99.94</v>
      </c>
      <c r="E201" s="194">
        <v>139.96</v>
      </c>
      <c r="F201" s="45">
        <f t="shared" si="26"/>
        <v>140.04402641584952</v>
      </c>
    </row>
    <row r="202" spans="1:6" ht="12.75" customHeight="1" x14ac:dyDescent="0.2">
      <c r="A202" s="63">
        <v>34</v>
      </c>
      <c r="B202" s="183" t="s">
        <v>405</v>
      </c>
      <c r="C202" s="247" t="s">
        <v>406</v>
      </c>
      <c r="D202" s="60">
        <f t="shared" ref="D202:E202" si="37">D203+D208+D216</f>
        <v>0</v>
      </c>
      <c r="E202" s="60">
        <f t="shared" si="37"/>
        <v>0.15</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0.15</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0.15</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180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180</v>
      </c>
      <c r="F274" s="45" t="str">
        <f t="shared" si="61"/>
        <v>-</v>
      </c>
    </row>
    <row r="275" spans="1:6" ht="12.75" customHeight="1" x14ac:dyDescent="0.2">
      <c r="A275" s="63">
        <v>3811</v>
      </c>
      <c r="B275" s="64" t="s">
        <v>542</v>
      </c>
      <c r="C275" s="247" t="s">
        <v>543</v>
      </c>
      <c r="D275" s="194">
        <v>0</v>
      </c>
      <c r="E275" s="194">
        <v>180</v>
      </c>
      <c r="F275" s="45" t="str">
        <f t="shared" si="61"/>
        <v>-</v>
      </c>
    </row>
    <row r="276" spans="1:6" ht="12.75" customHeight="1" x14ac:dyDescent="0.2">
      <c r="A276" s="63">
        <v>3812</v>
      </c>
      <c r="B276" s="64" t="s">
        <v>544</v>
      </c>
      <c r="C276" s="247" t="s">
        <v>545</v>
      </c>
      <c r="D276" s="194">
        <v>0</v>
      </c>
      <c r="E276" s="327" t="s">
        <v>581</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1355621.6600000001</v>
      </c>
      <c r="E299" s="60">
        <f>E152-E297+E298</f>
        <v>1565149.96</v>
      </c>
      <c r="F299" s="45">
        <f t="shared" si="68"/>
        <v>115.45625200470755</v>
      </c>
    </row>
    <row r="300" spans="1:6" ht="12.75" customHeight="1" x14ac:dyDescent="0.2">
      <c r="A300" s="63" t="s">
        <v>581</v>
      </c>
      <c r="B300" s="64" t="s">
        <v>592</v>
      </c>
      <c r="C300" s="247" t="s">
        <v>593</v>
      </c>
      <c r="D300" s="60">
        <f>IF(D6&gt;=D299,D6-D299,0)</f>
        <v>38980.829999999842</v>
      </c>
      <c r="E300" s="60">
        <f>IF(E6&gt;=E299,E6-E299,0)</f>
        <v>0</v>
      </c>
      <c r="F300" s="45">
        <f t="shared" si="68"/>
        <v>0</v>
      </c>
    </row>
    <row r="301" spans="1:6" ht="12.75" customHeight="1" x14ac:dyDescent="0.2">
      <c r="A301" s="63" t="s">
        <v>581</v>
      </c>
      <c r="B301" s="64" t="s">
        <v>594</v>
      </c>
      <c r="C301" s="247" t="s">
        <v>595</v>
      </c>
      <c r="D301" s="60">
        <f>IF(D299&gt;=D6,D299-D6,0)</f>
        <v>0</v>
      </c>
      <c r="E301" s="60">
        <f>IF(E299&gt;=E6,E299-E6,0)</f>
        <v>78822.289999999804</v>
      </c>
      <c r="F301" s="45" t="str">
        <f t="shared" si="68"/>
        <v>-</v>
      </c>
    </row>
    <row r="302" spans="1:6" ht="12.75" customHeight="1" x14ac:dyDescent="0.2">
      <c r="A302" s="63">
        <v>92211</v>
      </c>
      <c r="B302" s="64" t="s">
        <v>596</v>
      </c>
      <c r="C302" s="247" t="s">
        <v>597</v>
      </c>
      <c r="D302" s="194">
        <v>10719.17</v>
      </c>
      <c r="E302" s="194">
        <v>490.73</v>
      </c>
      <c r="F302" s="45">
        <f t="shared" si="68"/>
        <v>4.5780596818596964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2562.1799999999998</v>
      </c>
      <c r="E304" s="194">
        <v>116670.5</v>
      </c>
      <c r="F304" s="45">
        <f t="shared" si="68"/>
        <v>4553.563762108829</v>
      </c>
    </row>
    <row r="305" spans="1:6" ht="12" x14ac:dyDescent="0.2">
      <c r="A305" s="63">
        <v>9661</v>
      </c>
      <c r="B305" s="220" t="s">
        <v>602</v>
      </c>
      <c r="C305" s="247" t="s">
        <v>603</v>
      </c>
      <c r="D305" s="194">
        <v>695.62</v>
      </c>
      <c r="E305" s="194">
        <v>1514.54</v>
      </c>
      <c r="F305" s="45">
        <f t="shared" si="68"/>
        <v>217.72519479025902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43.42</v>
      </c>
      <c r="E308" s="60">
        <f t="shared" si="71"/>
        <v>28.95</v>
      </c>
      <c r="F308" s="45">
        <f t="shared" ref="F308:F428" si="72">IF(D308&lt;&gt;0,IF(E308/D308&gt;=100,"&gt;&gt;100",E308/D308*100),"-")</f>
        <v>66.67434362045141</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43.42</v>
      </c>
      <c r="E321" s="60">
        <f t="shared" si="76"/>
        <v>28.95</v>
      </c>
      <c r="F321" s="45">
        <f t="shared" si="72"/>
        <v>66.67434362045141</v>
      </c>
    </row>
    <row r="322" spans="1:6" ht="12.75" customHeight="1" x14ac:dyDescent="0.2">
      <c r="A322" s="63">
        <v>721</v>
      </c>
      <c r="B322" s="64" t="s">
        <v>635</v>
      </c>
      <c r="C322" s="247" t="s">
        <v>636</v>
      </c>
      <c r="D322" s="60">
        <f t="shared" ref="D322:E322" si="77">SUM(D323:D326)</f>
        <v>43.42</v>
      </c>
      <c r="E322" s="60">
        <f t="shared" si="77"/>
        <v>28.95</v>
      </c>
      <c r="F322" s="45">
        <f t="shared" si="72"/>
        <v>66.67434362045141</v>
      </c>
    </row>
    <row r="323" spans="1:6" ht="12.75" customHeight="1" x14ac:dyDescent="0.2">
      <c r="A323" s="63">
        <v>7211</v>
      </c>
      <c r="B323" s="64" t="s">
        <v>637</v>
      </c>
      <c r="C323" s="247" t="s">
        <v>638</v>
      </c>
      <c r="D323" s="194">
        <v>43.42</v>
      </c>
      <c r="E323" s="194">
        <v>28.95</v>
      </c>
      <c r="F323" s="45">
        <f t="shared" si="72"/>
        <v>66.67434362045141</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49209.270000000004</v>
      </c>
      <c r="E360" s="60">
        <f t="shared" si="86"/>
        <v>26929.14</v>
      </c>
      <c r="F360" s="45">
        <f t="shared" si="72"/>
        <v>54.723713641758955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49209.270000000004</v>
      </c>
      <c r="E373" s="60">
        <f t="shared" si="90"/>
        <v>26929.14</v>
      </c>
      <c r="F373" s="45">
        <f t="shared" si="72"/>
        <v>54.723713641758955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49209.270000000004</v>
      </c>
      <c r="E379" s="60">
        <f t="shared" si="92"/>
        <v>26929.14</v>
      </c>
      <c r="F379" s="45">
        <f t="shared" si="72"/>
        <v>54.723713641758955</v>
      </c>
    </row>
    <row r="380" spans="1:6" ht="12.75" customHeight="1" x14ac:dyDescent="0.2">
      <c r="A380" s="63">
        <v>4221</v>
      </c>
      <c r="B380" s="64" t="s">
        <v>647</v>
      </c>
      <c r="C380" s="247" t="s">
        <v>739</v>
      </c>
      <c r="D380" s="194">
        <v>5871.51</v>
      </c>
      <c r="E380" s="194">
        <v>8731.2000000000007</v>
      </c>
      <c r="F380" s="45">
        <f t="shared" si="72"/>
        <v>148.70450701778589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43337.760000000002</v>
      </c>
      <c r="E385" s="194">
        <v>18197.939999999999</v>
      </c>
      <c r="F385" s="45">
        <f t="shared" si="72"/>
        <v>41.99095661612413</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49165.850000000006</v>
      </c>
      <c r="E418" s="60">
        <f t="shared" si="102"/>
        <v>26900.19</v>
      </c>
      <c r="F418" s="45">
        <f t="shared" si="72"/>
        <v>54.713159642312689</v>
      </c>
    </row>
    <row r="419" spans="1:6" ht="12.75" customHeight="1" x14ac:dyDescent="0.2">
      <c r="A419" s="63">
        <v>92212</v>
      </c>
      <c r="B419" s="64" t="s">
        <v>796</v>
      </c>
      <c r="C419" s="247" t="s">
        <v>797</v>
      </c>
      <c r="D419" s="194">
        <v>288.68</v>
      </c>
      <c r="E419" s="194">
        <v>332.1</v>
      </c>
      <c r="F419" s="45">
        <f t="shared" si="72"/>
        <v>115.04087571012886</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1394645.91</v>
      </c>
      <c r="E422" s="60">
        <f>E6+E308</f>
        <v>1486356.62</v>
      </c>
      <c r="F422" s="45">
        <f t="shared" si="72"/>
        <v>106.57591359515766</v>
      </c>
    </row>
    <row r="423" spans="1:6" ht="12.75" customHeight="1" x14ac:dyDescent="0.2">
      <c r="A423" s="63" t="s">
        <v>581</v>
      </c>
      <c r="B423" s="64" t="s">
        <v>804</v>
      </c>
      <c r="C423" s="247" t="s">
        <v>805</v>
      </c>
      <c r="D423" s="60">
        <f t="shared" ref="D423:E423" si="103">D299+D360</f>
        <v>1404830.9300000002</v>
      </c>
      <c r="E423" s="60">
        <f t="shared" si="103"/>
        <v>1592079.0999999999</v>
      </c>
      <c r="F423" s="45">
        <f t="shared" si="72"/>
        <v>113.32887580998801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10185.020000000251</v>
      </c>
      <c r="E425" s="60">
        <f t="shared" si="105"/>
        <v>105722.47999999975</v>
      </c>
      <c r="F425" s="45">
        <f t="shared" si="72"/>
        <v>1038.0193656958666</v>
      </c>
    </row>
    <row r="426" spans="1:6" ht="12.75" customHeight="1" x14ac:dyDescent="0.2">
      <c r="A426" s="251" t="s">
        <v>810</v>
      </c>
      <c r="B426" s="183" t="s">
        <v>811</v>
      </c>
      <c r="C426" s="252" t="s">
        <v>812</v>
      </c>
      <c r="D426" s="60">
        <f t="shared" ref="D426:E426" si="106">IF(D302-D303+D419-D420&gt;=0,D302-D303+D419-D420,0)</f>
        <v>11007.85</v>
      </c>
      <c r="E426" s="60">
        <f t="shared" si="106"/>
        <v>822.83</v>
      </c>
      <c r="F426" s="45">
        <f t="shared" si="72"/>
        <v>7.4749383394577515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2562.1799999999998</v>
      </c>
      <c r="E428" s="81">
        <f t="shared" si="108"/>
        <v>116670.5</v>
      </c>
      <c r="F428" s="61">
        <f t="shared" si="72"/>
        <v>4553.563762108829</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1394645.91</v>
      </c>
      <c r="E643" s="60">
        <f>E422+E430</f>
        <v>1486356.62</v>
      </c>
      <c r="F643" s="45">
        <f t="shared" si="109"/>
        <v>106.57591359515766</v>
      </c>
    </row>
    <row r="644" spans="1:6" ht="12.75" customHeight="1" x14ac:dyDescent="0.2">
      <c r="A644" s="63" t="s">
        <v>581</v>
      </c>
      <c r="B644" s="64" t="s">
        <v>1237</v>
      </c>
      <c r="C644" s="247" t="s">
        <v>1238</v>
      </c>
      <c r="D644" s="60">
        <f>D423+D535</f>
        <v>1404830.9300000002</v>
      </c>
      <c r="E644" s="60">
        <f>E423+E535</f>
        <v>1592079.0999999999</v>
      </c>
      <c r="F644" s="45">
        <f t="shared" si="109"/>
        <v>113.32887580998801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10185.020000000251</v>
      </c>
      <c r="E646" s="60">
        <f t="shared" si="164"/>
        <v>105722.47999999975</v>
      </c>
      <c r="F646" s="45">
        <f t="shared" si="109"/>
        <v>1038.0193656958666</v>
      </c>
    </row>
    <row r="647" spans="1:6" ht="24" x14ac:dyDescent="0.2">
      <c r="A647" s="251" t="s">
        <v>1243</v>
      </c>
      <c r="B647" s="64" t="s">
        <v>1244</v>
      </c>
      <c r="C647" s="252" t="s">
        <v>1243</v>
      </c>
      <c r="D647" s="60">
        <f>IF(D426-D427+D641-D642&gt;=0,D426-D427+D641-D642,0)</f>
        <v>11007.85</v>
      </c>
      <c r="E647" s="60">
        <f>IF(E426-E427+E641-E642&gt;=0,E426-E427+E641-E642,0)</f>
        <v>822.83</v>
      </c>
      <c r="F647" s="45">
        <f t="shared" si="109"/>
        <v>7.4749383394577515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822.82999999974891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104899.64999999975</v>
      </c>
      <c r="F650" s="45" t="str">
        <f t="shared" si="109"/>
        <v>-</v>
      </c>
    </row>
    <row r="651" spans="1:6" ht="24" x14ac:dyDescent="0.2">
      <c r="A651" s="249" t="s">
        <v>1251</v>
      </c>
      <c r="B651" s="184" t="s">
        <v>1252</v>
      </c>
      <c r="C651" s="250" t="s">
        <v>1251</v>
      </c>
      <c r="D651" s="196">
        <v>94451.97</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44</v>
      </c>
      <c r="E658" s="253">
        <v>44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39</v>
      </c>
      <c r="F660" s="45">
        <f t="shared" si="167"/>
        <v>97.5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1186668.26</v>
      </c>
      <c r="E683" s="192">
        <v>1276875.45</v>
      </c>
      <c r="F683" s="71">
        <f t="shared" si="167"/>
        <v>107.60171928757916</v>
      </c>
    </row>
    <row r="684" spans="1:6" ht="24" x14ac:dyDescent="0.2">
      <c r="A684" s="70">
        <v>63613</v>
      </c>
      <c r="B684" s="182" t="s">
        <v>1317</v>
      </c>
      <c r="C684" s="278" t="s">
        <v>1318</v>
      </c>
      <c r="D684" s="192">
        <v>55962.62</v>
      </c>
      <c r="E684" s="192">
        <v>53809.78</v>
      </c>
      <c r="F684" s="71">
        <f t="shared" si="167"/>
        <v>96.153075034728531</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39629.599999999999</v>
      </c>
      <c r="E724" s="192">
        <v>38338.120000000003</v>
      </c>
      <c r="F724" s="71">
        <f t="shared" si="167"/>
        <v>96.74112279710117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c r="F732" s="71">
        <f t="shared" si="167"/>
        <v>0</v>
      </c>
    </row>
    <row r="733" spans="1:6" ht="12.75" customHeight="1" x14ac:dyDescent="0.2">
      <c r="A733" s="70">
        <v>31215</v>
      </c>
      <c r="B733" s="65" t="s">
        <v>1395</v>
      </c>
      <c r="C733" s="278" t="s">
        <v>1396</v>
      </c>
      <c r="D733" s="192">
        <v>441.44</v>
      </c>
      <c r="E733" s="192">
        <v>882.88</v>
      </c>
      <c r="F733" s="71">
        <f t="shared" si="167"/>
        <v>200</v>
      </c>
    </row>
    <row r="734" spans="1:6" ht="12.75" customHeight="1" x14ac:dyDescent="0.2">
      <c r="A734" s="70">
        <v>32121</v>
      </c>
      <c r="B734" s="65" t="s">
        <v>1397</v>
      </c>
      <c r="C734" s="278" t="s">
        <v>1398</v>
      </c>
      <c r="D734" s="192">
        <v>54161.71</v>
      </c>
      <c r="E734" s="192">
        <v>49802.16</v>
      </c>
      <c r="F734" s="71">
        <f t="shared" si="167"/>
        <v>91.950863442088533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2560</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3990.68</v>
      </c>
      <c r="E738" s="194">
        <v>14421.12</v>
      </c>
      <c r="F738" s="45">
        <f t="shared" si="167"/>
        <v>361.36999208155004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810</v>
      </c>
      <c r="F743" s="71" t="str">
        <f t="shared" ref="F743:F744" si="170">IF(D743&lt;&gt;0,IF(E743/D743&gt;=100,"&gt;&gt;100",E743/D743*100),"-")</f>
        <v>-</v>
      </c>
    </row>
    <row r="744" spans="1:6" ht="12.75" customHeight="1" x14ac:dyDescent="0.2">
      <c r="A744" s="70" t="s">
        <v>1417</v>
      </c>
      <c r="B744" s="65" t="s">
        <v>1418</v>
      </c>
      <c r="C744" s="277" t="s">
        <v>1417</v>
      </c>
      <c r="D744" s="192"/>
      <c r="E744" s="192">
        <v>2508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v>180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91" zoomScale="184" zoomScaleNormal="184" workbookViewId="0">
      <selection activeCell="E251" sqref="E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301732.7</v>
      </c>
      <c r="E6" s="180">
        <f t="shared" si="0"/>
        <v>298316.34999999986</v>
      </c>
      <c r="F6" s="181">
        <f t="shared" ref="F6:F298" si="1">IF(D6&gt;0,IF(E6/D6&gt;=100,"&gt;&gt;100",E6/D6*100),"-")</f>
        <v>98.867756129846001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194679.44000000003</v>
      </c>
      <c r="E7" s="79">
        <f t="shared" si="2"/>
        <v>171629.6699999999</v>
      </c>
      <c r="F7" s="71">
        <f t="shared" si="1"/>
        <v>88.160141615365177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54978.28</v>
      </c>
      <c r="E8" s="79">
        <f>E9+E10-E11</f>
        <v>54277.41</v>
      </c>
      <c r="F8" s="71">
        <f t="shared" si="1"/>
        <v>98.725187474035209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56069.25</v>
      </c>
      <c r="E10" s="192">
        <v>56069.25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1090.97</v>
      </c>
      <c r="E11" s="192">
        <v>1791.84</v>
      </c>
      <c r="F11" s="71">
        <f t="shared" si="1"/>
        <v>164.24282977533753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139701.16000000003</v>
      </c>
      <c r="E12" s="79">
        <f t="shared" si="3"/>
        <v>117352.25999999989</v>
      </c>
      <c r="F12" s="71">
        <f t="shared" si="1"/>
        <v>84.002351877393039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139701.16000000003</v>
      </c>
      <c r="E19" s="79">
        <f t="shared" si="5"/>
        <v>117352.25999999989</v>
      </c>
      <c r="F19" s="71">
        <f t="shared" si="1"/>
        <v>84.002351877393039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137203.28</v>
      </c>
      <c r="E20" s="192">
        <v>145499.48000000001</v>
      </c>
      <c r="F20" s="71">
        <f t="shared" si="1"/>
        <v>106.04664844747154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2869.86</v>
      </c>
      <c r="E21" s="192">
        <v>2869.86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1686.22</v>
      </c>
      <c r="E22" s="192">
        <v>1686.22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268.75</v>
      </c>
      <c r="E24" s="192">
        <v>268.75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542618.02</v>
      </c>
      <c r="E25" s="192">
        <v>559277.07999999996</v>
      </c>
      <c r="F25" s="71">
        <f t="shared" si="1"/>
        <v>103.07012656896282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544944.97</v>
      </c>
      <c r="E28" s="192">
        <v>592249.13</v>
      </c>
      <c r="F28" s="71">
        <f t="shared" si="1"/>
        <v>108.68053888083415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139.62</v>
      </c>
      <c r="E36" s="192">
        <v>139.62</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139.62</v>
      </c>
      <c r="E40" s="192">
        <v>139.62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6119.44</v>
      </c>
      <c r="E47" s="192">
        <v>6119.44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6119.44</v>
      </c>
      <c r="E50" s="192">
        <v>6119.44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34399.67</v>
      </c>
      <c r="E54" s="192">
        <v>33933.440000000002</v>
      </c>
      <c r="F54" s="71">
        <f t="shared" si="1"/>
        <v>98.644667230819365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34399.67</v>
      </c>
      <c r="E55" s="192">
        <v>33933.440000000002</v>
      </c>
      <c r="F55" s="71">
        <f t="shared" si="1"/>
        <v>98.644667230819365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107053.26</v>
      </c>
      <c r="E69" s="79">
        <f>E70+E82+E88+E119+E135+E147+E165+E171</f>
        <v>126686.68</v>
      </c>
      <c r="F69" s="71">
        <f t="shared" si="1"/>
        <v>118.33986185941465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757.67</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757.67</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11843.619999999999</v>
      </c>
      <c r="E147" s="79">
        <f t="shared" si="24"/>
        <v>126686.68</v>
      </c>
      <c r="F147" s="71">
        <f t="shared" si="1"/>
        <v>1069.6618094805474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111875.9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111875.9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2656.26</v>
      </c>
      <c r="E160" s="192">
        <v>3857.32</v>
      </c>
      <c r="F160" s="71">
        <f t="shared" si="1"/>
        <v>145.21620624487059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934.53</v>
      </c>
      <c r="E161" s="192">
        <v>1779.99</v>
      </c>
      <c r="F161" s="71">
        <f t="shared" si="1"/>
        <v>190.46900581040737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9281.44</v>
      </c>
      <c r="E162" s="192">
        <v>10016.18</v>
      </c>
      <c r="F162" s="71">
        <f t="shared" si="1"/>
        <v>107.91622851626472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1028.6099999999999</v>
      </c>
      <c r="E164" s="192">
        <v>842.71</v>
      </c>
      <c r="F164" s="71">
        <f t="shared" si="1"/>
        <v>81.927066623890511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94451.97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94451.97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301732.69999999995</v>
      </c>
      <c r="E176" s="79">
        <f>E177+E251</f>
        <v>298316.35000000003</v>
      </c>
      <c r="F176" s="71">
        <f t="shared" si="1"/>
        <v>98.867756129846072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103668.25</v>
      </c>
      <c r="E177" s="79">
        <f>E178+E197+E203+E219+E247+E248</f>
        <v>114915.83</v>
      </c>
      <c r="F177" s="71">
        <f t="shared" si="1"/>
        <v>110.84958991783888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103608.25</v>
      </c>
      <c r="E178" s="79">
        <f>SUM(E179:E181)+E185+E186+SUM(E194:E196)</f>
        <v>114690.83</v>
      </c>
      <c r="F178" s="71">
        <f t="shared" si="1"/>
        <v>110.69661923640251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95789.54</v>
      </c>
      <c r="E179" s="192">
        <v>110006.6</v>
      </c>
      <c r="F179" s="71">
        <f t="shared" si="1"/>
        <v>114.84197543907196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7818.71</v>
      </c>
      <c r="E180" s="192">
        <v>4684.2299999999996</v>
      </c>
      <c r="F180" s="71">
        <f t="shared" si="1"/>
        <v>59.910522324015083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60</v>
      </c>
      <c r="E248" s="79">
        <f t="shared" si="37"/>
        <v>225</v>
      </c>
      <c r="F248" s="71">
        <f t="shared" si="1"/>
        <v>375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30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60</v>
      </c>
      <c r="E250" s="192">
        <v>195</v>
      </c>
      <c r="F250" s="71">
        <f t="shared" si="1"/>
        <v>325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198064.44999999998</v>
      </c>
      <c r="E251" s="79">
        <f>+E252+E255-E264+E274+E291</f>
        <v>183400.52000000002</v>
      </c>
      <c r="F251" s="71">
        <f t="shared" si="1"/>
        <v>92.596384661659386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194679.44</v>
      </c>
      <c r="E252" s="79">
        <f>E253-E254</f>
        <v>171629.67</v>
      </c>
      <c r="F252" s="71">
        <f t="shared" si="1"/>
        <v>88.160141615365234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194679.44</v>
      </c>
      <c r="E253" s="192">
        <v>171629.67</v>
      </c>
      <c r="F253" s="71">
        <f t="shared" si="1"/>
        <v>88.160141615365234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822.82999999999993</v>
      </c>
      <c r="E255" s="79">
        <f>E256-E260</f>
        <v>-104899.65</v>
      </c>
      <c r="F255" s="71">
        <f t="shared" si="1"/>
        <v>-12748.641882284312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16307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16307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15484.17</v>
      </c>
      <c r="E260" s="79">
        <f>SUM(E261:E263)</f>
        <v>104899.65</v>
      </c>
      <c r="F260" s="71">
        <f t="shared" si="1"/>
        <v>677.46382272992355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104780.56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15484.17</v>
      </c>
      <c r="E262" s="192">
        <v>119.09</v>
      </c>
      <c r="F262" s="71">
        <f t="shared" si="1"/>
        <v>0.76910806326719483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2562.1799999999998</v>
      </c>
      <c r="E274" s="79">
        <f>SUM(E275:E277)+SUM(E286:E290)</f>
        <v>116670.5</v>
      </c>
      <c r="F274" s="71">
        <f t="shared" si="1"/>
        <v>4553.563762108829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111875.9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111875.9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1866.56</v>
      </c>
      <c r="E287" s="192">
        <v>3280.06</v>
      </c>
      <c r="F287" s="71">
        <f t="shared" si="39"/>
        <v>175.72754157380422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695.62</v>
      </c>
      <c r="E288" s="192">
        <v>1514.54</v>
      </c>
      <c r="F288" s="71">
        <f t="shared" si="39"/>
        <v>217.72519479025902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7963.37</v>
      </c>
      <c r="E297" s="79">
        <f t="shared" si="42"/>
        <v>6636.14</v>
      </c>
      <c r="F297" s="71">
        <f t="shared" si="1"/>
        <v>83.333312404170599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7963.37</v>
      </c>
      <c r="E298" s="193">
        <v>6636.14</v>
      </c>
      <c r="F298" s="75">
        <f t="shared" si="1"/>
        <v>83.333312404170599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3590.79</v>
      </c>
      <c r="E302" s="192">
        <v>5637.31</v>
      </c>
      <c r="F302" s="71">
        <f t="shared" si="43"/>
        <v>156.99358636957328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9281.44</v>
      </c>
      <c r="E303" s="192">
        <v>121892.08</v>
      </c>
      <c r="F303" s="71">
        <f t="shared" si="43"/>
        <v>1313.288455239704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757.67</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9281.44</v>
      </c>
      <c r="E335" s="192">
        <v>10016.18</v>
      </c>
      <c r="F335" s="71">
        <f t="shared" si="43"/>
        <v>107.91622851626472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103608.25</v>
      </c>
      <c r="E337" s="192">
        <v>114690.83</v>
      </c>
      <c r="F337" s="71">
        <f t="shared" si="43"/>
        <v>110.69661923640251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7963.37</v>
      </c>
      <c r="E391" s="288">
        <v>6636.14</v>
      </c>
      <c r="F391" s="263">
        <f t="shared" si="44"/>
        <v>83.333312404170599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1404830.93</v>
      </c>
      <c r="E114" s="60">
        <f t="shared" si="22"/>
        <v>1592079.1</v>
      </c>
      <c r="F114" s="45">
        <f t="shared" si="1"/>
        <v>113.32887580998805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1404830.93</v>
      </c>
      <c r="E115" s="60">
        <f t="shared" si="23"/>
        <v>1592079.1</v>
      </c>
      <c r="F115" s="45">
        <f t="shared" si="1"/>
        <v>113.32887580998805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11906</v>
      </c>
      <c r="E116" s="194">
        <v>14658.32</v>
      </c>
      <c r="F116" s="45">
        <f t="shared" si="1"/>
        <v>123.11708382328237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1392924.93</v>
      </c>
      <c r="E117" s="194">
        <v>1577420.78</v>
      </c>
      <c r="F117" s="45">
        <f t="shared" si="1"/>
        <v>113.24521128356861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1404830.93</v>
      </c>
      <c r="E141" s="81">
        <f t="shared" si="28"/>
        <v>1592079.1</v>
      </c>
      <c r="F141" s="61">
        <f t="shared" si="1"/>
        <v>113.32887580998805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C32" sqref="C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50148.130000000005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50148.130000000005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49978.91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700.87</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9">
        <v>49278.04</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169.22</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v>169.22</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103608.25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1506897.8799999997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8241.91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1471726.8299999998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1276134.21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195412.47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0.15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180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26929.14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1495815.2999999996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8241.91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1460644.2499999998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1261917.1499999999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198546.95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0.15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180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26929.14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114690.83000000007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114690.83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114690.83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4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8623</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2026-01-29T18:00:13Z</cp:lastPrinted>
  <dcterms:created xsi:type="dcterms:W3CDTF">2022-04-01T05:14:30Z</dcterms:created>
  <dcterms:modified xsi:type="dcterms:W3CDTF">2026-01-29T18:36:38Z</dcterms:modified>
</cp:coreProperties>
</file>