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FINANCIJSKI IZVJEŠTAJI\FIN. IZVJEŠTAJI 2025\I-XII FIN. IZVJEŠTAJ 2025\God. izvještaj o izv. financijskog plana za 2025\"/>
    </mc:Choice>
  </mc:AlternateContent>
  <bookViews>
    <workbookView xWindow="0" yWindow="0" windowWidth="28800" windowHeight="11700"/>
  </bookViews>
  <sheets>
    <sheet name="1. Sažetak" sheetId="2" r:id="rId1"/>
    <sheet name="1.1 Sažetak" sheetId="6" r:id="rId2"/>
    <sheet name="1.2.1.Izv. prema ek. klasif." sheetId="7" r:id="rId3"/>
    <sheet name="1.2.2. Izv. prema izvorima fin." sheetId="8" r:id="rId4"/>
    <sheet name="1.2.3. Izv. prema funkc. klasif" sheetId="9" r:id="rId5"/>
    <sheet name="1.3.1. Rač. fin. prema ek. klas" sheetId="10" r:id="rId6"/>
    <sheet name="1.3.2. Rač. fin. prema izv.fin." sheetId="11" r:id="rId7"/>
    <sheet name="2. Posebni dio" sheetId="32" r:id="rId8"/>
    <sheet name="Preneseni višak ili manjak" sheetId="12" r:id="rId9"/>
    <sheet name="2.1. Posebni dio - Izv. po org." sheetId="13" r:id="rId10"/>
    <sheet name="2.2. Izv. po program. klas." sheetId="14" r:id="rId11"/>
    <sheet name="Obrazloženje" sheetId="31" r:id="rId12"/>
    <sheet name="Završna odredba" sheetId="30" r:id="rId13"/>
  </sheets>
  <definedNames>
    <definedName name="_xlnm.Print_Area" localSheetId="0">'1. Sažetak'!$A$1:$F$41</definedName>
  </definedNames>
  <calcPr calcId="162913"/>
</workbook>
</file>

<file path=xl/calcChain.xml><?xml version="1.0" encoding="utf-8"?>
<calcChain xmlns="http://schemas.openxmlformats.org/spreadsheetml/2006/main">
  <c r="F22" i="2" l="1"/>
  <c r="D31" i="2"/>
  <c r="C22" i="2" l="1"/>
  <c r="E20" i="2" l="1"/>
  <c r="E21" i="2"/>
  <c r="C27" i="2" l="1"/>
  <c r="D27" i="2"/>
  <c r="G36" i="2"/>
  <c r="D35" i="2"/>
  <c r="C35" i="2"/>
  <c r="D34" i="2"/>
  <c r="C34" i="2"/>
  <c r="C36" i="2"/>
  <c r="G26" i="2"/>
  <c r="G25" i="2"/>
  <c r="D22" i="2"/>
  <c r="G22" i="2" s="1"/>
  <c r="G21" i="2"/>
  <c r="F21" i="2"/>
  <c r="G20" i="2"/>
  <c r="F20" i="2"/>
  <c r="G19" i="2"/>
  <c r="F19" i="2"/>
  <c r="E19" i="2"/>
  <c r="G18" i="2"/>
  <c r="F18" i="2"/>
  <c r="E18" i="2"/>
  <c r="D37" i="2" l="1"/>
  <c r="E34" i="2"/>
  <c r="G34" i="2" s="1"/>
  <c r="E31" i="2"/>
  <c r="F35" i="2"/>
  <c r="E35" i="2"/>
  <c r="F31" i="2"/>
  <c r="C37" i="2"/>
  <c r="G35" i="2"/>
  <c r="E36" i="2"/>
  <c r="E22" i="2"/>
  <c r="F34" i="2"/>
  <c r="F36" i="2"/>
</calcChain>
</file>

<file path=xl/sharedStrings.xml><?xml version="1.0" encoding="utf-8"?>
<sst xmlns="http://schemas.openxmlformats.org/spreadsheetml/2006/main" count="606" uniqueCount="304">
  <si>
    <t>O IZVRŠENJU FINANCIJSKOG PLANA GLAZBENE ŠKOLE ALBERTA ŠTRIGE KRIŽEVCI</t>
  </si>
  <si>
    <t>I. OPĆI DIO</t>
  </si>
  <si>
    <t>SAŽETAK A. RAČUNA PRIHODA I RASHODA I B. RAČUNA FINANCIRANJA</t>
  </si>
  <si>
    <t>Članak 1.</t>
  </si>
  <si>
    <t>Svi iznosi iskazani su u valuti: EUR*</t>
  </si>
  <si>
    <t>Indeks
3/1*100</t>
  </si>
  <si>
    <t>Indeks
3/2*100</t>
  </si>
  <si>
    <t>4/3              IND.</t>
  </si>
  <si>
    <t>6=4/3*100</t>
  </si>
  <si>
    <t xml:space="preserve">   6    Prihodi poslovanja</t>
  </si>
  <si>
    <t xml:space="preserve">   7    Prihodi od prodaje nefinancijske imovine</t>
  </si>
  <si>
    <t xml:space="preserve">   3    Rashodi poslovanja</t>
  </si>
  <si>
    <t xml:space="preserve">   4    Rashodi za nabavu nefinancijske imovine</t>
  </si>
  <si>
    <t xml:space="preserve">RAZLIKA - VIŠAK/MANJAK </t>
  </si>
  <si>
    <t xml:space="preserve">   8    Primici od financijske imovine i zaduživanja</t>
  </si>
  <si>
    <t>-</t>
  </si>
  <si>
    <t xml:space="preserve">   5    Izdaci za financijsku imovinu i otplate zajmova</t>
  </si>
  <si>
    <t xml:space="preserve">   92   Rezultat poslovanja</t>
  </si>
  <si>
    <t xml:space="preserve">      Ukupno prihodi i primici</t>
  </si>
  <si>
    <t xml:space="preserve">      Ukupno rashodi i izdaci</t>
  </si>
  <si>
    <t xml:space="preserve">      Rezultat poslovanja (prenesen iz prethodne godine)</t>
  </si>
  <si>
    <t>RAZLIKA VIŠAK/MANJAK</t>
  </si>
  <si>
    <t>Članak 2.</t>
  </si>
  <si>
    <t>Prihodi i rashodi te primici i izdaci utvrđeni u A. Računu prihoda i rashoda i B. Računu financiranja ostvareni su, kako slijedi:</t>
  </si>
  <si>
    <t>A. SAŽETAK RAČUNA PRIHODA I RASHODA</t>
  </si>
  <si>
    <t>B. SAŽETAK RAČUNA FINANCIRANJA</t>
  </si>
  <si>
    <t>RAZLIKA PRIMITAKA I IZDATAKA</t>
  </si>
  <si>
    <t>D. UKUPNO FINANCIJSKI PLAN</t>
  </si>
  <si>
    <t>C. PRENESENI VIŠAK/MANJAK IZ PRETHODNE GODINE</t>
  </si>
  <si>
    <t xml:space="preserve">         Financijski plan Glazbene škole Alberta Štrige Križevci izvršen je u razdoblju od 01.01. do 31.12.2025. godine, kako slijedi:</t>
  </si>
  <si>
    <t>Izvršenje              31.12.2024.</t>
  </si>
  <si>
    <t>Rebalans 
2025</t>
  </si>
  <si>
    <t>Izvršenje             31.12.2025</t>
  </si>
  <si>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</si>
  <si>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</si>
  <si>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</si>
  <si>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</si>
  <si>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</si>
  <si>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</si>
  <si>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</si>
  <si>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</si>
  <si>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</si>
  <si>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</si>
  <si>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</si>
  <si>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</si>
  <si>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</si>
  <si>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</si>
  <si>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</si>
  <si>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</si>
  <si>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</si>
  <si>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</si>
  <si>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</si>
  <si>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</si>
  <si>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</si>
  <si>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</si>
  <si>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</si>
  <si>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</si>
  <si>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</si>
  <si>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</si>
  <si>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</si>
  <si>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</si>
  <si>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</si>
  <si>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</si>
  <si>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</si>
  <si>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</si>
  <si>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</si>
  <si>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</si>
  <si>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</si>
  <si>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</si>
  <si>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</si>
  <si>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</si>
  <si>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</si>
  <si>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</si>
  <si>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</si>
  <si>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</si>
  <si>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</si>
  <si>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</si>
  <si>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</si>
  <si>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</si>
  <si>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</si>
  <si>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</si>
  <si>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</si>
  <si>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</si>
  <si>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</si>
  <si>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</si>
  <si>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</si>
  <si>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</si>
  <si>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</si>
  <si>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</si>
  <si>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</si>
  <si>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</si>
  <si>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</si>
  <si>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</si>
  <si>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</si>
  <si>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</si>
  <si>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</si>
  <si>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</si>
  <si>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</si>
  <si>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</si>
  <si>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</si>
  <si>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</si>
  <si>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</si>
  <si>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</si>
  <si>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</si>
  <si>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</si>
  <si>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</si>
  <si>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</si>
  <si>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</si>
  <si>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</si>
  <si>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</si>
  <si>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</si>
  <si>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</si>
  <si>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</si>
  <si>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</si>
  <si>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</si>
  <si>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</si>
  <si>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</si>
  <si>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</si>
  <si>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</si>
  <si>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</si>
  <si>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</si>
  <si>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</si>
  <si>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</si>
  <si>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</si>
  <si>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</si>
  <si>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</si>
  <si>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</si>
  <si>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</si>
  <si>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</si>
  <si>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</si>
  <si>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</si>
  <si>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</si>
  <si>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</si>
  <si>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</si>
  <si>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</si>
  <si>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</si>
  <si>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</si>
  <si>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</si>
  <si>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</si>
  <si>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</si>
  <si>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</si>
  <si>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</si>
  <si>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</si>
  <si>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</si>
  <si>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</si>
  <si>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</si>
  <si>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</si>
  <si>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</si>
  <si>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</si>
  <si>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</si>
  <si>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</si>
  <si>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</si>
  <si>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</si>
  <si>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</si>
  <si>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</si>
  <si>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</si>
  <si>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</si>
  <si>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</si>
  <si>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</si>
  <si>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</si>
  <si>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</si>
  <si>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</si>
  <si>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</si>
  <si>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</si>
  <si>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</si>
  <si>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</si>
  <si>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</si>
  <si>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</si>
  <si>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</si>
  <si>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</si>
  <si>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</si>
  <si>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</si>
  <si>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</si>
  <si>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</si>
  <si>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</si>
  <si>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</si>
  <si>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</si>
  <si>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</si>
  <si>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</si>
  <si>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</si>
  <si>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</si>
  <si>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</si>
  <si>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</si>
  <si>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</si>
  <si>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</si>
  <si>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</si>
  <si>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</si>
  <si>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</si>
  <si>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</si>
  <si>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</si>
  <si>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</si>
  <si>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</si>
  <si>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</si>
  <si>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</si>
  <si>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</si>
  <si>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</si>
  <si>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4226</t>
  </si>
  <si>
    <t>Sportska i glazbena oprema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</si>
  <si>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</si>
  <si>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</si>
  <si>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</si>
  <si>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</si>
  <si>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</si>
  <si>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</si>
  <si>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</si>
  <si>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</t>
  </si>
  <si>
    <t>19</t>
  </si>
  <si>
    <t>OPĆI PRIHODI I PRIMICI - ZA PRORAČUNSKE KORISNIKE</t>
  </si>
  <si>
    <t>VLASTITI PRIHODI</t>
  </si>
  <si>
    <t>39</t>
  </si>
  <si>
    <t>VLASTITI PRIHODI PRORAČUNSKIH KORISNIKA</t>
  </si>
  <si>
    <t>PRIHODI ZA POSEBNE NAMJENE</t>
  </si>
  <si>
    <t>49</t>
  </si>
  <si>
    <t>PRIHODI PRORAČUNSKIH KORISNIKA PO POSEBNIM PROPISIMA</t>
  </si>
  <si>
    <t>5</t>
  </si>
  <si>
    <t>POMOĆI</t>
  </si>
  <si>
    <t>55</t>
  </si>
  <si>
    <t>POMOĆI IZRAVNANJA ZA DECENTRALIZIRANE FUNKCIJE</t>
  </si>
  <si>
    <t>56</t>
  </si>
  <si>
    <t>POMOĆI ZA FISKALNU ODRŽIVOST DJEČJIH VRTIĆA KOD PRORAČUNSKIH KORISNIKA</t>
  </si>
  <si>
    <t>58</t>
  </si>
  <si>
    <t>PRIHODI IZ DRUGIH PRORAČUNA TE OSTALIH SUBJEKATA UNUTAR OPĆEG PRORAČUNA KOJE OSTVARUJU PRORAČUNSKI KORISNICI</t>
  </si>
  <si>
    <t>DONACIJE</t>
  </si>
  <si>
    <t>69</t>
  </si>
  <si>
    <t>DONACIJE KOJE OSTVARUJU PRORAČUNSKI KORISNICI</t>
  </si>
  <si>
    <t>PRIHODI OD PRODAJE ILI ZAMJENE NEFINANCIJSKE IMOVINE</t>
  </si>
  <si>
    <t>79</t>
  </si>
  <si>
    <t>PRIHODI OD PRODAJE ILI ZAMJENE NEFINANCIJSKE IMOVINE KOD PRORAČUNSKIH KORISNIKA</t>
  </si>
  <si>
    <t>PRIHODI PO POSEBNIM PROPISIMA</t>
  </si>
  <si>
    <t>ZAKUP I PROMJENA NAMJENE POLJOPRIVREDNOG ZEMLJIŠTA</t>
  </si>
  <si>
    <t>1.2.3. IZVJEŠTAJ O RASHODIMA PREMA FUNKCIJSKOJ KLASIFIKACIJI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</si>
  <si>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</si>
  <si>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</si>
  <si>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</si>
  <si>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</si>
  <si>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</si>
  <si>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</si>
  <si>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1.3. RAČUN FINANCIRANJA</t>
  </si>
  <si>
    <t>1.3.1. IZVJEŠTAJ RAČUNA FINANCIRANJA PREMA EKONOMSKOJ KLASIFIKACIJI</t>
  </si>
  <si>
    <t>1.3.2. IZVJEŠTAJ RAČUNA FINANCIRANJA PREMA IZVORIMA FINANCIRANJA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</si>
  <si>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</si>
  <si>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</si>
  <si>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</si>
  <si>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</si>
  <si>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</si>
  <si>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</si>
  <si>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</si>
  <si>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</si>
  <si>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</si>
  <si>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>9222</t>
  </si>
  <si>
    <t>Manjak prihoda i primitaka</t>
  </si>
  <si>
    <t xml:space="preserve">Ukupno </t>
  </si>
  <si>
    <t>2. POSEBNI DIO</t>
  </si>
  <si>
    <t>2.1. IZVJEŠTAJ PO ORGANIZACIJSKOJ KLASIFIKACIJI</t>
  </si>
  <si>
    <t>Indeks
3 / 2</t>
  </si>
  <si>
    <t xml:space="preserve">UKUPNO : </t>
  </si>
  <si>
    <t>RAZDJEL    301</t>
  </si>
  <si>
    <t>UPRAVNI ODJEL ZA ODGOJ, OBRAZOVANJE, KULTURU, SPORT, SOCIJALNU SKRB, NACIONALNE MANJINE I TURIZAM</t>
  </si>
  <si>
    <t>GLAVA    30103</t>
  </si>
  <si>
    <t>OSNOVNE ŠKOLE</t>
  </si>
  <si>
    <t>2. POSEBNI DIO
2.1. IZVJEŠTAJ PO PROGRAMSKOJ KLASIFIKACIJI</t>
  </si>
  <si>
    <t>Indeks 
3 / 2</t>
  </si>
  <si>
    <t>GLAVA    30102</t>
  </si>
  <si>
    <t>OSNOVNOŠKOLSKO OBRAZOVANJE</t>
  </si>
  <si>
    <t>PROGRAM    3203</t>
  </si>
  <si>
    <t>OSNOVNOŠKOLSKO OBRAZOVANJE U GŠ ALBERTA ŠTRIGE KRIŽEVCI</t>
  </si>
  <si>
    <t>Izvor financiranja   1</t>
  </si>
  <si>
    <t>Izvor financiranja   3</t>
  </si>
  <si>
    <t>Vlastiti prihodi</t>
  </si>
  <si>
    <t>Izvor financiranja   4</t>
  </si>
  <si>
    <t>Prihodi za posebne namjene</t>
  </si>
  <si>
    <t>Izvor financiranja   5</t>
  </si>
  <si>
    <t>Pomoći</t>
  </si>
  <si>
    <t>Izvor financiranja   6</t>
  </si>
  <si>
    <t>Donacije</t>
  </si>
  <si>
    <t>Izvor financiranja   7</t>
  </si>
  <si>
    <t>Prihodi od prodaje ili zamjene nefinancijske imovine</t>
  </si>
  <si>
    <t>Aktivnost A320301</t>
  </si>
  <si>
    <t>PREDŠKOLSKI PROGRAM</t>
  </si>
  <si>
    <t>Izvor financiranja   56</t>
  </si>
  <si>
    <t>Pomoći za fiskalnu održivost dječjih vrtića kod proračunskih korisnika</t>
  </si>
  <si>
    <t>Aktivnost A320302</t>
  </si>
  <si>
    <t>RASHODI ZAKONSKOG STANDARDA</t>
  </si>
  <si>
    <t>Izvor financiranja   55</t>
  </si>
  <si>
    <t>Pomoći izravnanja za decentralizirane funkcije</t>
  </si>
  <si>
    <t>3434</t>
  </si>
  <si>
    <t>Ostali nespomenuti financijski rashodi</t>
  </si>
  <si>
    <t>Aktivnost A320303</t>
  </si>
  <si>
    <t>RASHODI IZNAD ZAKONSKOG STANDARDA</t>
  </si>
  <si>
    <t>Izvor financiranja   19</t>
  </si>
  <si>
    <t>Opći prihodi i primici - za proračunske korisnike</t>
  </si>
  <si>
    <t>Izvor financiranja   39</t>
  </si>
  <si>
    <t>Vlastiti prihodi proračunskih korisnika</t>
  </si>
  <si>
    <t>Izvor financiranja   49</t>
  </si>
  <si>
    <t>Prihodi proračunskih korisnika po posebnim propisima</t>
  </si>
  <si>
    <t>Izvor financiranja   58</t>
  </si>
  <si>
    <t>Prihodi iz drugih proračuna te ostalih subjekata unutar općeg proračuna koje ostvaruju proračunski korisnici</t>
  </si>
  <si>
    <t>Izvor financiranja   69</t>
  </si>
  <si>
    <t>Donacije koje ostvaruju proračunski korisnici</t>
  </si>
  <si>
    <t>Izvor financiranja   79</t>
  </si>
  <si>
    <t>Prihodi od prodaje ili zamjene nefinancijske imovine kod proračunskih korisnika</t>
  </si>
  <si>
    <t xml:space="preserve"> GODIŠNJI IZVJEŠTAJ</t>
  </si>
  <si>
    <t>ZA 2025. GODINU</t>
  </si>
  <si>
    <t xml:space="preserve">          Na temelju članka 81.-86. Zakona o proračunu ("Narodne novine" broj 144/21) i članka 29. Statuta Glazbene škole Alberta Štrige Križevci (KLASA: 012-03/19-01/01 , URBROJ: 2137-47-02-19-1, od 14.02.2019. godine), Školski odbor je na 10. sjednici održanoj 16. veljače 2026. godine donio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</si>
</sst>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rgb="FF000000"/>
      <name val="ARIAL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i/>
      <sz val="8"/>
      <color rgb="FF000000"/>
      <name val="Arial"/>
      <family val="2"/>
    </font>
    <font>
      <sz val="14"/>
      <color theme="1"/>
      <name val="Calibri Light"/>
      <family val="2"/>
      <charset val="238"/>
      <scheme val="major"/>
    </font>
    <font>
      <sz val="14"/>
      <color rgb="FF002060"/>
      <name val="Calibri Light"/>
      <family val="2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CDCDC"/>
      </patternFill>
    </fill>
    <fill>
      <patternFill patternType="solid">
        <fgColor rgb="FFA9A9A9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12" fillId="0" borderId="0"/>
  </cellStyleXfs>
  <cellXfs count="150">
    <xf numFmtId="0" fontId="0" fillId="0" borderId="0" xfId="0"/>
    <xf numFmtId="0" fontId="9" fillId="0" borderId="0" xfId="0" applyFont="1" applyAlignment="1">
      <alignment vertical="center"/>
    </xf>
    <xf numFmtId="2" fontId="10" fillId="6" borderId="0" xfId="1" applyNumberFormat="1" applyFont="1" applyFill="1" applyAlignment="1">
      <alignment horizontal="right" vertical="center"/>
    </xf>
    <xf numFmtId="0" fontId="10" fillId="5" borderId="0" xfId="1" applyFont="1" applyFill="1" applyAlignment="1">
      <alignment horizontal="left" vertical="center"/>
    </xf>
    <xf numFmtId="4" fontId="10" fillId="5" borderId="0" xfId="1" applyNumberFormat="1" applyFont="1" applyFill="1" applyAlignment="1">
      <alignment horizontal="right" vertical="center"/>
    </xf>
    <xf numFmtId="10" fontId="10" fillId="5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3" borderId="2" xfId="2" applyFont="1" applyBorder="1" applyAlignment="1">
      <alignment horizontal="center" vertical="center" wrapText="1"/>
    </xf>
    <xf numFmtId="0" fontId="5" fillId="3" borderId="2" xfId="2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11" fillId="2" borderId="0" xfId="1" applyNumberFormat="1" applyFont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4" fontId="11" fillId="0" borderId="0" xfId="1" applyNumberFormat="1" applyFont="1" applyFill="1" applyBorder="1" applyAlignment="1">
      <alignment horizontal="right" vertical="center"/>
    </xf>
    <xf numFmtId="10" fontId="11" fillId="0" borderId="0" xfId="1" applyNumberFormat="1" applyFont="1" applyFill="1" applyBorder="1" applyAlignment="1">
      <alignment horizontal="right" vertical="center"/>
    </xf>
    <xf numFmtId="10" fontId="3" fillId="0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10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4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left" vertical="center"/>
    </xf>
    <xf numFmtId="10" fontId="6" fillId="4" borderId="0" xfId="0" applyNumberFormat="1" applyFont="1" applyFill="1" applyAlignment="1">
      <alignment horizontal="center" vertical="center"/>
    </xf>
    <xf numFmtId="0" fontId="5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right" vertical="center"/>
    </xf>
    <xf numFmtId="0" fontId="7" fillId="8" borderId="0" xfId="0" applyFont="1" applyFill="1" applyAlignment="1">
      <alignment horizontal="left" vertical="center"/>
    </xf>
    <xf numFmtId="0" fontId="7" fillId="8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4" fontId="7" fillId="8" borderId="0" xfId="0" applyNumberFormat="1" applyFont="1" applyFill="1" applyBorder="1" applyAlignment="1">
      <alignment horizontal="right" vertical="center"/>
    </xf>
    <xf numFmtId="10" fontId="7" fillId="8" borderId="0" xfId="0" applyNumberFormat="1" applyFont="1" applyFill="1" applyBorder="1" applyAlignment="1">
      <alignment horizontal="right" vertical="center"/>
    </xf>
    <xf numFmtId="4" fontId="5" fillId="8" borderId="0" xfId="0" applyNumberFormat="1" applyFont="1" applyFill="1" applyBorder="1" applyAlignment="1">
      <alignment horizontal="right" vertical="center"/>
    </xf>
    <xf numFmtId="10" fontId="5" fillId="8" borderId="0" xfId="0" applyNumberFormat="1" applyFont="1" applyFill="1" applyBorder="1" applyAlignment="1">
      <alignment horizontal="center" vertical="center"/>
    </xf>
    <xf numFmtId="10" fontId="5" fillId="8" borderId="0" xfId="0" applyNumberFormat="1" applyFont="1" applyFill="1" applyAlignment="1">
      <alignment horizontal="center" vertical="center"/>
    </xf>
    <xf numFmtId="0" fontId="5" fillId="8" borderId="0" xfId="0" applyFont="1" applyFill="1" applyBorder="1" applyAlignment="1">
      <alignment horizontal="left" vertical="center" wrapText="1"/>
    </xf>
    <xf numFmtId="4" fontId="7" fillId="8" borderId="0" xfId="0" applyNumberFormat="1" applyFont="1" applyFill="1" applyBorder="1" applyAlignment="1">
      <alignment horizontal="left" vertical="center" wrapText="1"/>
    </xf>
    <xf numFmtId="10" fontId="7" fillId="8" borderId="0" xfId="0" applyNumberFormat="1" applyFont="1" applyFill="1" applyBorder="1" applyAlignment="1">
      <alignment vertical="center" wrapText="1"/>
    </xf>
    <xf numFmtId="10" fontId="7" fillId="8" borderId="0" xfId="0" applyNumberFormat="1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left" vertical="center"/>
    </xf>
    <xf numFmtId="4" fontId="8" fillId="4" borderId="0" xfId="1" applyNumberFormat="1" applyFont="1" applyFill="1" applyBorder="1" applyAlignment="1">
      <alignment horizontal="right" vertical="center"/>
    </xf>
    <xf numFmtId="10" fontId="8" fillId="4" borderId="0" xfId="1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7" borderId="0" xfId="2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4" borderId="0" xfId="0" applyNumberFormat="1" applyFont="1" applyFill="1" applyBorder="1" applyAlignment="1">
      <alignment horizontal="right" vertical="center"/>
    </xf>
    <xf numFmtId="0" fontId="15" fillId="0" borderId="3" xfId="0" applyNumberFormat="1" applyFont="1" applyBorder="1" applyAlignment="1" applyProtection="1">
      <alignment horizontal="center" vertical="center" wrapText="1" shrinkToFit="1" readingOrder="1"/>
    </xf>
    <xf numFmtId="49" fontId="15" fillId="0" borderId="3" xfId="0" applyNumberFormat="1" applyFont="1" applyBorder="1" applyAlignment="1" applyProtection="1">
      <alignment horizontal="center" vertical="center" wrapText="1" shrinkToFit="1" readingOrder="1"/>
    </xf>
    <xf numFmtId="0" fontId="15" fillId="0" borderId="5" xfId="0" applyNumberFormat="1" applyFont="1" applyBorder="1" applyAlignment="1" applyProtection="1">
      <alignment horizontal="center" vertical="center" wrapText="1" shrinkToFit="1" readingOrder="1"/>
    </xf>
    <xf numFmtId="0" fontId="15" fillId="9" borderId="5" xfId="0" applyNumberFormat="1" applyFont="1" applyFill="1" applyBorder="1" applyAlignment="1" applyProtection="1">
      <alignment horizontal="left" vertical="center" wrapText="1" shrinkToFit="1" readingOrder="1"/>
    </xf>
    <xf numFmtId="4" fontId="15" fillId="9" borderId="5" xfId="0" applyNumberFormat="1" applyFont="1" applyFill="1" applyBorder="1" applyAlignment="1" applyProtection="1">
      <alignment horizontal="right" vertical="center" wrapText="1" shrinkToFit="1" readingOrder="1"/>
    </xf>
    <xf numFmtId="0" fontId="16" fillId="0" borderId="5" xfId="0" applyNumberFormat="1" applyFont="1" applyBorder="1" applyAlignment="1" applyProtection="1">
      <alignment horizontal="left" vertical="center" wrapText="1" shrinkToFit="1" readingOrder="1"/>
    </xf>
    <xf numFmtId="4" fontId="16" fillId="0" borderId="5" xfId="0" applyNumberFormat="1" applyFont="1" applyBorder="1" applyAlignment="1" applyProtection="1">
      <alignment horizontal="right" vertical="center" wrapText="1" shrinkToFit="1" readingOrder="1"/>
    </xf>
    <xf numFmtId="0" fontId="16" fillId="10" borderId="5" xfId="0" applyNumberFormat="1" applyFont="1" applyFill="1" applyBorder="1" applyAlignment="1" applyProtection="1">
      <alignment horizontal="left" vertical="center" wrapText="1" shrinkToFit="1" readingOrder="1"/>
    </xf>
    <xf numFmtId="4" fontId="16" fillId="10" borderId="5" xfId="0" applyNumberFormat="1" applyFont="1" applyFill="1" applyBorder="1" applyAlignment="1" applyProtection="1">
      <alignment horizontal="right" vertical="center" wrapText="1" shrinkToFit="1" readingOrder="1"/>
    </xf>
    <xf numFmtId="0" fontId="15" fillId="0" borderId="3" xfId="0" applyNumberFormat="1" applyFont="1" applyBorder="1" applyAlignment="1" applyProtection="1">
      <alignment horizontal="left" vertical="center" wrapText="1" shrinkToFit="1" readingOrder="1"/>
    </xf>
    <xf numFmtId="4" fontId="15" fillId="0" borderId="3" xfId="0" applyNumberFormat="1" applyFont="1" applyBorder="1" applyAlignment="1" applyProtection="1">
      <alignment horizontal="right" vertical="center" wrapText="1" shrinkToFit="1" readingOrder="1"/>
    </xf>
    <xf numFmtId="49" fontId="15" fillId="9" borderId="4" xfId="0" applyNumberFormat="1" applyFont="1" applyFill="1" applyBorder="1" applyAlignment="1" applyProtection="1">
      <alignment horizontal="center" vertical="center" wrapText="1" shrinkToFit="1" readingOrder="1"/>
    </xf>
    <xf numFmtId="0" fontId="15" fillId="9" borderId="4" xfId="0" applyNumberFormat="1" applyFont="1" applyFill="1" applyBorder="1" applyAlignment="1" applyProtection="1">
      <alignment horizontal="center" vertical="center" wrapText="1" shrinkToFit="1" readingOrder="1"/>
    </xf>
    <xf numFmtId="0" fontId="18" fillId="0" borderId="6" xfId="0" applyNumberFormat="1" applyFont="1" applyBorder="1" applyAlignment="1" applyProtection="1">
      <alignment horizontal="center" vertical="center" wrapText="1" shrinkToFit="1" readingOrder="1"/>
    </xf>
    <xf numFmtId="49" fontId="15" fillId="0" borderId="4" xfId="0" applyNumberFormat="1" applyFont="1" applyBorder="1" applyAlignment="1" applyProtection="1">
      <alignment horizontal="left" vertical="center" wrapText="1" shrinkToFit="1" readingOrder="1"/>
    </xf>
    <xf numFmtId="4" fontId="15" fillId="0" borderId="4" xfId="0" applyNumberFormat="1" applyFont="1" applyBorder="1" applyAlignment="1" applyProtection="1">
      <alignment horizontal="right" vertical="center" wrapText="1" shrinkToFit="1" readingOrder="1"/>
    </xf>
    <xf numFmtId="0" fontId="15" fillId="0" borderId="4" xfId="0" applyNumberFormat="1" applyFont="1" applyBorder="1" applyAlignment="1" applyProtection="1">
      <alignment horizontal="right" vertical="center" wrapText="1" shrinkToFit="1" readingOrder="1"/>
    </xf>
    <xf numFmtId="49" fontId="15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4" xfId="0" applyNumberFormat="1" applyFont="1" applyBorder="1" applyAlignment="1" applyProtection="1">
      <alignment horizontal="left" vertical="center" wrapText="1" shrinkToFit="1" readingOrder="1"/>
    </xf>
    <xf numFmtId="4" fontId="16" fillId="0" borderId="4" xfId="0" applyNumberFormat="1" applyFont="1" applyBorder="1" applyAlignment="1" applyProtection="1">
      <alignment horizontal="right" vertical="center" wrapText="1" shrinkToFit="1" readingOrder="1"/>
    </xf>
    <xf numFmtId="0" fontId="16" fillId="0" borderId="4" xfId="0" applyNumberFormat="1" applyFont="1" applyBorder="1" applyAlignment="1" applyProtection="1">
      <alignment horizontal="right" vertical="center" wrapText="1" shrinkToFit="1" readingOrder="1"/>
    </xf>
    <xf numFmtId="0" fontId="19" fillId="0" borderId="3" xfId="0" applyNumberFormat="1" applyFont="1" applyBorder="1" applyAlignment="1" applyProtection="1">
      <alignment horizontal="left" vertical="center" wrapText="1" shrinkToFit="1" readingOrder="1"/>
    </xf>
    <xf numFmtId="0" fontId="19" fillId="0" borderId="4" xfId="0" applyNumberFormat="1" applyFont="1" applyBorder="1" applyAlignment="1" applyProtection="1">
      <alignment horizontal="left" vertical="center" wrapText="1" shrinkToFit="1" readingOrder="1"/>
    </xf>
    <xf numFmtId="4" fontId="19" fillId="0" borderId="4" xfId="0" applyNumberFormat="1" applyFont="1" applyBorder="1" applyAlignment="1" applyProtection="1">
      <alignment horizontal="right" vertical="center" wrapText="1" shrinkToFit="1" readingOrder="1"/>
    </xf>
    <xf numFmtId="0" fontId="16" fillId="0" borderId="3" xfId="0" applyNumberFormat="1" applyFont="1" applyBorder="1" applyAlignment="1" applyProtection="1">
      <alignment horizontal="left" vertical="center" wrapText="1" shrinkToFit="1" readingOrder="1"/>
    </xf>
    <xf numFmtId="0" fontId="16" fillId="0" borderId="4" xfId="0" applyNumberFormat="1" applyFont="1" applyBorder="1" applyAlignment="1" applyProtection="1">
      <alignment horizontal="left" vertical="center" wrapText="1" shrinkToFit="1" readingOrder="1"/>
    </xf>
    <xf numFmtId="49" fontId="19" fillId="0" borderId="3" xfId="0" applyNumberFormat="1" applyFont="1" applyBorder="1" applyAlignment="1" applyProtection="1">
      <alignment horizontal="left" vertical="center" wrapText="1" shrinkToFit="1" readingOrder="1"/>
    </xf>
    <xf numFmtId="49" fontId="19" fillId="0" borderId="4" xfId="0" applyNumberFormat="1" applyFont="1" applyBorder="1" applyAlignment="1" applyProtection="1">
      <alignment horizontal="left" vertical="center" wrapText="1" shrinkToFit="1" readingOrder="1"/>
    </xf>
    <xf numFmtId="0" fontId="15" fillId="9" borderId="3" xfId="0" applyNumberFormat="1" applyFont="1" applyFill="1" applyBorder="1" applyAlignment="1" applyProtection="1">
      <alignment horizontal="center" vertical="center" wrapText="1" shrinkToFit="1" readingOrder="1"/>
    </xf>
    <xf numFmtId="0" fontId="15" fillId="0" borderId="6" xfId="0" applyNumberFormat="1" applyFont="1" applyBorder="1" applyAlignment="1" applyProtection="1">
      <alignment horizontal="center" vertical="center" wrapText="1" shrinkToFit="1" readingOrder="1"/>
    </xf>
    <xf numFmtId="0" fontId="15" fillId="0" borderId="5" xfId="0" applyNumberFormat="1" applyFont="1" applyBorder="1" applyAlignment="1" applyProtection="1">
      <alignment horizontal="left" vertical="center" wrapText="1" shrinkToFit="1" readingOrder="1"/>
    </xf>
    <xf numFmtId="4" fontId="15" fillId="0" borderId="6" xfId="0" applyNumberFormat="1" applyFont="1" applyBorder="1" applyAlignment="1" applyProtection="1">
      <alignment horizontal="right" vertical="center" wrapText="1" shrinkToFit="1" readingOrder="1"/>
    </xf>
    <xf numFmtId="49" fontId="15" fillId="0" borderId="5" xfId="0" applyNumberFormat="1" applyFont="1" applyBorder="1" applyAlignment="1" applyProtection="1">
      <alignment horizontal="left" vertical="center" wrapText="1" shrinkToFit="1" readingOrder="1"/>
    </xf>
    <xf numFmtId="49" fontId="19" fillId="0" borderId="5" xfId="0" applyNumberFormat="1" applyFont="1" applyBorder="1" applyAlignment="1" applyProtection="1">
      <alignment horizontal="left" vertical="center" wrapText="1" shrinkToFit="1" readingOrder="1"/>
    </xf>
    <xf numFmtId="4" fontId="19" fillId="0" borderId="6" xfId="0" applyNumberFormat="1" applyFont="1" applyBorder="1" applyAlignment="1" applyProtection="1">
      <alignment horizontal="right" vertical="center" wrapText="1" shrinkToFit="1" readingOrder="1"/>
    </xf>
    <xf numFmtId="0" fontId="15" fillId="0" borderId="6" xfId="0" applyNumberFormat="1" applyFont="1" applyBorder="1" applyAlignment="1" applyProtection="1">
      <alignment horizontal="left" vertical="center" wrapText="1" shrinkToFit="1" readingOrder="1"/>
    </xf>
    <xf numFmtId="0" fontId="15" fillId="0" borderId="6" xfId="0" applyNumberFormat="1" applyFont="1" applyBorder="1" applyAlignment="1" applyProtection="1">
      <alignment horizontal="right" vertical="center" wrapText="1" shrinkToFit="1" readingOrder="1"/>
    </xf>
    <xf numFmtId="0" fontId="16" fillId="0" borderId="6" xfId="0" applyNumberFormat="1" applyFont="1" applyBorder="1" applyAlignment="1" applyProtection="1">
      <alignment horizontal="left" vertical="center" wrapText="1" shrinkToFit="1" readingOrder="1"/>
    </xf>
    <xf numFmtId="4" fontId="16" fillId="0" borderId="6" xfId="0" applyNumberFormat="1" applyFont="1" applyBorder="1" applyAlignment="1" applyProtection="1">
      <alignment horizontal="right" vertical="center" wrapText="1" shrinkToFit="1" readingOrder="1"/>
    </xf>
    <xf numFmtId="0" fontId="16" fillId="0" borderId="6" xfId="0" applyNumberFormat="1" applyFont="1" applyBorder="1" applyAlignment="1" applyProtection="1">
      <alignment horizontal="right" vertical="center" wrapText="1" shrinkToFit="1" readingOrder="1"/>
    </xf>
    <xf numFmtId="49" fontId="15" fillId="0" borderId="6" xfId="0" applyNumberFormat="1" applyFont="1" applyBorder="1" applyAlignment="1" applyProtection="1">
      <alignment horizontal="left" vertical="center" wrapText="1" shrinkToFit="1" readingOrder="1"/>
    </xf>
    <xf numFmtId="49" fontId="16" fillId="0" borderId="5" xfId="0" applyNumberFormat="1" applyFont="1" applyBorder="1" applyAlignment="1" applyProtection="1">
      <alignment horizontal="left" vertical="center" wrapText="1" shrinkToFit="1" readingOrder="1"/>
    </xf>
    <xf numFmtId="49" fontId="16" fillId="0" borderId="6" xfId="0" applyNumberFormat="1" applyFont="1" applyBorder="1" applyAlignment="1" applyProtection="1">
      <alignment horizontal="left" vertical="center" wrapText="1" shrinkToFit="1" readingOrder="1"/>
    </xf>
    <xf numFmtId="0" fontId="15" fillId="0" borderId="4" xfId="0" applyNumberFormat="1" applyFont="1" applyBorder="1" applyAlignment="1" applyProtection="1">
      <alignment horizontal="center" vertical="center" wrapText="1" shrinkToFit="1" readingOrder="1"/>
    </xf>
    <xf numFmtId="49" fontId="19" fillId="0" borderId="6" xfId="0" applyNumberFormat="1" applyFont="1" applyBorder="1" applyAlignment="1" applyProtection="1">
      <alignment horizontal="left" vertical="center" wrapText="1" shrinkToFit="1" readingOrder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3" fillId="7" borderId="0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15" fillId="0" borderId="4" xfId="0" applyNumberFormat="1" applyFont="1" applyBorder="1" applyAlignment="1" applyProtection="1">
      <alignment horizontal="right" vertical="center" wrapText="1" shrinkToFit="1" readingOrder="1"/>
    </xf>
    <xf numFmtId="0" fontId="15" fillId="0" borderId="0" xfId="0" applyNumberFormat="1" applyFont="1" applyAlignment="1" applyProtection="1">
      <alignment horizontal="left" vertical="top" wrapText="1" shrinkToFit="1" readingOrder="1"/>
    </xf>
    <xf numFmtId="4" fontId="15" fillId="9" borderId="6" xfId="0" applyNumberFormat="1" applyFont="1" applyFill="1" applyBorder="1" applyAlignment="1" applyProtection="1">
      <alignment horizontal="right" vertical="center" wrapText="1" shrinkToFit="1" readingOrder="1"/>
    </xf>
    <xf numFmtId="0" fontId="14" fillId="0" borderId="0" xfId="0" applyNumberFormat="1" applyFont="1" applyAlignment="1" applyProtection="1">
      <alignment horizontal="center" vertical="top" wrapText="1" shrinkToFit="1" readingOrder="1"/>
    </xf>
    <xf numFmtId="0" fontId="15" fillId="0" borderId="4" xfId="0" applyNumberFormat="1" applyFont="1" applyBorder="1" applyAlignment="1" applyProtection="1">
      <alignment horizontal="center" vertical="center" wrapText="1" shrinkToFit="1" readingOrder="1"/>
    </xf>
    <xf numFmtId="0" fontId="15" fillId="0" borderId="6" xfId="0" applyNumberFormat="1" applyFont="1" applyBorder="1" applyAlignment="1" applyProtection="1">
      <alignment horizontal="center" vertical="center" wrapText="1" shrinkToFit="1" readingOrder="1"/>
    </xf>
    <xf numFmtId="4" fontId="16" fillId="10" borderId="6" xfId="0" applyNumberFormat="1" applyFont="1" applyFill="1" applyBorder="1" applyAlignment="1" applyProtection="1">
      <alignment horizontal="right" vertical="center" wrapText="1" shrinkToFit="1" readingOrder="1"/>
    </xf>
    <xf numFmtId="4" fontId="16" fillId="0" borderId="6" xfId="0" applyNumberFormat="1" applyFont="1" applyBorder="1" applyAlignment="1" applyProtection="1">
      <alignment horizontal="right" vertical="center" wrapText="1" shrinkToFit="1" readingOrder="1"/>
    </xf>
    <xf numFmtId="49" fontId="13" fillId="0" borderId="0" xfId="0" applyNumberFormat="1" applyFont="1" applyAlignment="1" applyProtection="1">
      <alignment horizontal="center" vertical="top" wrapText="1" shrinkToFit="1" readingOrder="1"/>
    </xf>
    <xf numFmtId="0" fontId="13" fillId="0" borderId="0" xfId="0" applyNumberFormat="1" applyFont="1" applyAlignment="1" applyProtection="1">
      <alignment horizontal="center" vertical="top" wrapText="1" shrinkToFit="1" readingOrder="1"/>
    </xf>
    <xf numFmtId="0" fontId="17" fillId="0" borderId="0" xfId="0" applyNumberFormat="1" applyFont="1" applyAlignment="1" applyProtection="1">
      <alignment horizontal="center" vertical="top" wrapText="1" shrinkToFit="1" readingOrder="1"/>
    </xf>
    <xf numFmtId="0" fontId="15" fillId="9" borderId="3" xfId="0" applyNumberFormat="1" applyFont="1" applyFill="1" applyBorder="1" applyAlignment="1" applyProtection="1">
      <alignment horizontal="center" vertical="center" wrapText="1" shrinkToFit="1" readingOrder="1"/>
    </xf>
    <xf numFmtId="0" fontId="18" fillId="0" borderId="5" xfId="0" applyNumberFormat="1" applyFont="1" applyBorder="1" applyAlignment="1" applyProtection="1">
      <alignment horizontal="center" vertical="center" wrapText="1" shrinkToFit="1" readingOrder="1"/>
    </xf>
    <xf numFmtId="49" fontId="14" fillId="0" borderId="0" xfId="0" applyNumberFormat="1" applyFont="1" applyAlignment="1" applyProtection="1">
      <alignment horizontal="center" vertical="top" wrapText="1" shrinkToFit="1" readingOrder="1"/>
    </xf>
    <xf numFmtId="0" fontId="17" fillId="0" borderId="0" xfId="0" applyNumberFormat="1" applyFont="1" applyAlignment="1" applyProtection="1">
      <alignment horizontal="center" vertical="center" wrapText="1" shrinkToFit="1" readingOrder="1"/>
    </xf>
    <xf numFmtId="0" fontId="13" fillId="0" borderId="0" xfId="0" applyNumberFormat="1" applyFont="1" applyAlignment="1" applyProtection="1">
      <alignment horizontal="center" vertical="center" wrapText="1" shrinkToFit="1" readingOrder="1"/>
    </xf>
    <xf numFmtId="0" fontId="15" fillId="0" borderId="3" xfId="0" applyNumberFormat="1" applyFont="1" applyBorder="1" applyAlignment="1" applyProtection="1">
      <alignment horizontal="left" vertical="center" wrapText="1" shrinkToFit="1" readingOrder="1"/>
    </xf>
    <xf numFmtId="0" fontId="14" fillId="0" borderId="0" xfId="0" applyNumberFormat="1" applyFont="1" applyAlignment="1" applyProtection="1">
      <alignment horizontal="center" vertical="center" wrapText="1" shrinkToFit="1" readingOrder="1"/>
    </xf>
    <xf numFmtId="49" fontId="15" fillId="0" borderId="5" xfId="0" applyNumberFormat="1" applyFont="1" applyBorder="1" applyAlignment="1" applyProtection="1">
      <alignment horizontal="left" vertical="center" wrapText="1" shrinkToFit="1" readingOrder="1"/>
    </xf>
    <xf numFmtId="0" fontId="15" fillId="0" borderId="3" xfId="0" applyNumberFormat="1" applyFont="1" applyBorder="1" applyAlignment="1" applyProtection="1">
      <alignment horizontal="center" vertical="center" wrapText="1" shrinkToFit="1" readingOrder="1"/>
    </xf>
    <xf numFmtId="49" fontId="15" fillId="0" borderId="5" xfId="0" applyNumberFormat="1" applyFont="1" applyBorder="1" applyAlignment="1" applyProtection="1">
      <alignment horizontal="right" vertical="center" wrapText="1" shrinkToFit="1" readingOrder="1"/>
    </xf>
    <xf numFmtId="49" fontId="16" fillId="0" borderId="5" xfId="0" applyNumberFormat="1" applyFont="1" applyBorder="1" applyAlignment="1" applyProtection="1">
      <alignment horizontal="left" vertical="center" wrapText="1" shrinkToFit="1" readingOrder="1"/>
    </xf>
    <xf numFmtId="49" fontId="19" fillId="0" borderId="5" xfId="0" applyNumberFormat="1" applyFont="1" applyBorder="1" applyAlignment="1" applyProtection="1">
      <alignment horizontal="left" vertical="center" wrapText="1" shrinkToFit="1" readingOrder="1"/>
    </xf>
  </cellXfs>
  <cellStyles count="4">
    <cellStyle name="Neutralno" xfId="1" builtinId="28"/>
    <cellStyle name="Normalno" xfId="0" builtinId="0"/>
    <cellStyle name="Normalno 2" xfId="3"/>
    <cellStyle name="Provjera ćelije" xfId="2" builtinId="23"/>
  </cellStyles>
  <dxfs count="0"/>
  <tableStyles count="0" defaultTableStyle="TableStyleMedium2" defaultPivotStyle="PivotStyleLight16"/>
  <colors>
    <mruColors>
      <color rgb="FFFFCC99"/>
      <color rgb="FFFFFFCC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276225</xdr:colOff>
          <xdr:row>14</xdr:row>
          <xdr:rowOff>95250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104775</xdr:rowOff>
        </xdr:from>
        <xdr:to>
          <xdr:col>11</xdr:col>
          <xdr:colOff>38100</xdr:colOff>
          <xdr:row>56</xdr:row>
          <xdr:rowOff>114300</xdr:rowOff>
        </xdr:to>
        <xdr:sp macro="" textlink="">
          <xdr:nvSpPr>
            <xdr:cNvPr id="29731" name="Object 35" hidden="1">
              <a:extLst>
                <a:ext uri="{63B3BB69-23CF-44E3-9099-C40C66FF867C}">
                  <a14:compatExt spid="_x0000_s29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11</xdr:col>
          <xdr:colOff>95250</xdr:colOff>
          <xdr:row>34</xdr:row>
          <xdr:rowOff>76200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Ljubičas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Dokument_programa_Microsoft_Word_97___20031.doc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Dokument_programa_Microsoft_Word_97___2003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F3"/>
    </sheetView>
  </sheetViews>
  <sheetFormatPr defaultColWidth="9.140625" defaultRowHeight="15" x14ac:dyDescent="0.2"/>
  <cols>
    <col min="1" max="1" width="51.7109375" style="7" customWidth="1"/>
    <col min="2" max="4" width="14.7109375" style="7" customWidth="1"/>
    <col min="5" max="5" width="14.5703125" style="7" customWidth="1"/>
    <col min="6" max="6" width="12.140625" style="7" customWidth="1"/>
    <col min="7" max="7" width="12.5703125" style="7" hidden="1" customWidth="1"/>
    <col min="8" max="8" width="9.42578125" style="7" customWidth="1"/>
    <col min="9" max="16384" width="9.140625" style="7"/>
  </cols>
  <sheetData>
    <row r="1" spans="1:8" ht="60" customHeight="1" x14ac:dyDescent="0.2">
      <c r="A1" s="123" t="s">
        <v>303</v>
      </c>
      <c r="B1" s="123"/>
      <c r="C1" s="123"/>
      <c r="D1" s="123"/>
      <c r="E1" s="123"/>
      <c r="F1" s="123"/>
      <c r="G1" s="6"/>
      <c r="H1" s="6"/>
    </row>
    <row r="2" spans="1:8" ht="15" customHeight="1" x14ac:dyDescent="0.2">
      <c r="A2" s="61"/>
      <c r="D2" s="60"/>
      <c r="E2" s="60"/>
    </row>
    <row r="3" spans="1:8" ht="20.100000000000001" customHeight="1" x14ac:dyDescent="0.2">
      <c r="A3" s="124" t="s">
        <v>301</v>
      </c>
      <c r="B3" s="124"/>
      <c r="C3" s="124"/>
      <c r="D3" s="124"/>
      <c r="E3" s="124"/>
      <c r="F3" s="124"/>
    </row>
    <row r="4" spans="1:8" ht="20.100000000000001" customHeight="1" x14ac:dyDescent="0.2">
      <c r="A4" s="124" t="s">
        <v>0</v>
      </c>
      <c r="B4" s="124"/>
      <c r="C4" s="124"/>
      <c r="D4" s="124"/>
      <c r="E4" s="124"/>
      <c r="F4" s="124"/>
    </row>
    <row r="5" spans="1:8" ht="20.100000000000001" customHeight="1" x14ac:dyDescent="0.2">
      <c r="A5" s="125" t="s">
        <v>302</v>
      </c>
      <c r="B5" s="125"/>
      <c r="C5" s="125"/>
      <c r="D5" s="125"/>
      <c r="E5" s="125"/>
      <c r="F5" s="125"/>
    </row>
    <row r="6" spans="1:8" x14ac:dyDescent="0.2">
      <c r="A6" s="8"/>
      <c r="B6" s="8"/>
      <c r="C6" s="8"/>
      <c r="D6" s="8"/>
      <c r="E6" s="8"/>
      <c r="F6" s="8"/>
    </row>
    <row r="7" spans="1:8" ht="18" customHeight="1" x14ac:dyDescent="0.2">
      <c r="A7" s="126" t="s">
        <v>1</v>
      </c>
      <c r="B7" s="126"/>
      <c r="C7" s="126"/>
      <c r="D7" s="126"/>
      <c r="E7" s="126"/>
      <c r="F7" s="126"/>
    </row>
    <row r="8" spans="1:8" ht="18.75" customHeight="1" x14ac:dyDescent="0.2">
      <c r="A8" s="9"/>
      <c r="B8" s="9"/>
      <c r="C8" s="9"/>
      <c r="D8" s="9"/>
      <c r="E8" s="9"/>
      <c r="F8" s="9"/>
    </row>
    <row r="9" spans="1:8" ht="18.75" customHeight="1" x14ac:dyDescent="0.2">
      <c r="A9" s="122" t="s">
        <v>2</v>
      </c>
      <c r="B9" s="122"/>
      <c r="C9" s="122"/>
      <c r="D9" s="122"/>
      <c r="E9" s="122"/>
      <c r="F9" s="122"/>
    </row>
    <row r="10" spans="1:8" ht="18.75" customHeight="1" x14ac:dyDescent="0.2">
      <c r="A10" s="9"/>
      <c r="B10" s="9"/>
      <c r="C10" s="9"/>
      <c r="D10" s="9"/>
      <c r="E10" s="9"/>
      <c r="F10" s="9"/>
    </row>
    <row r="11" spans="1:8" ht="18" customHeight="1" x14ac:dyDescent="0.2">
      <c r="A11" s="114" t="s">
        <v>3</v>
      </c>
      <c r="B11" s="115"/>
      <c r="C11" s="115"/>
      <c r="D11" s="115"/>
      <c r="E11" s="115"/>
      <c r="F11" s="115"/>
    </row>
    <row r="12" spans="1:8" x14ac:dyDescent="0.2">
      <c r="A12" s="8"/>
      <c r="B12" s="8"/>
      <c r="C12" s="8"/>
      <c r="D12" s="8"/>
      <c r="E12" s="8"/>
      <c r="F12" s="8"/>
    </row>
    <row r="13" spans="1:8" ht="39.950000000000003" customHeight="1" x14ac:dyDescent="0.2">
      <c r="A13" s="116" t="s">
        <v>29</v>
      </c>
      <c r="B13" s="117"/>
      <c r="C13" s="117"/>
      <c r="D13" s="117"/>
      <c r="E13" s="117"/>
      <c r="F13" s="117"/>
      <c r="G13" s="6"/>
      <c r="H13" s="6"/>
    </row>
    <row r="14" spans="1:8" s="10" customFormat="1" x14ac:dyDescent="0.2"/>
    <row r="15" spans="1:8" ht="30" customHeight="1" x14ac:dyDescent="0.25">
      <c r="A15" s="118" t="s">
        <v>4</v>
      </c>
      <c r="B15" s="62" t="s">
        <v>30</v>
      </c>
      <c r="C15" s="54" t="s">
        <v>31</v>
      </c>
      <c r="D15" s="54" t="s">
        <v>32</v>
      </c>
      <c r="E15" s="54" t="s">
        <v>5</v>
      </c>
      <c r="F15" s="54" t="s">
        <v>6</v>
      </c>
      <c r="G15" s="11" t="s">
        <v>7</v>
      </c>
    </row>
    <row r="16" spans="1:8" ht="18" customHeight="1" x14ac:dyDescent="0.2">
      <c r="A16" s="119"/>
      <c r="B16" s="55">
        <v>1</v>
      </c>
      <c r="C16" s="55">
        <v>2</v>
      </c>
      <c r="D16" s="55">
        <v>3</v>
      </c>
      <c r="E16" s="55">
        <v>4</v>
      </c>
      <c r="F16" s="55">
        <v>5</v>
      </c>
      <c r="G16" s="12" t="s">
        <v>8</v>
      </c>
    </row>
    <row r="17" spans="1:8" ht="18" customHeight="1" x14ac:dyDescent="0.2">
      <c r="A17" s="40" t="s">
        <v>24</v>
      </c>
      <c r="B17" s="41"/>
      <c r="C17" s="41"/>
      <c r="D17" s="42"/>
      <c r="E17" s="43"/>
      <c r="F17" s="44"/>
      <c r="G17" s="13"/>
    </row>
    <row r="18" spans="1:8" ht="18" customHeight="1" x14ac:dyDescent="0.2">
      <c r="A18" s="14" t="s">
        <v>9</v>
      </c>
      <c r="B18" s="63">
        <v>1394602.49</v>
      </c>
      <c r="C18" s="15">
        <v>1599930.85</v>
      </c>
      <c r="D18" s="15">
        <v>1486327.67</v>
      </c>
      <c r="E18" s="16">
        <f>D18/B18</f>
        <v>1.0657715590340011</v>
      </c>
      <c r="F18" s="17">
        <f>D18/C18</f>
        <v>0.92899494375022507</v>
      </c>
      <c r="G18" s="18" t="e">
        <f>SUM(D18/#REF!)*100</f>
        <v>#REF!</v>
      </c>
    </row>
    <row r="19" spans="1:8" ht="18" customHeight="1" x14ac:dyDescent="0.2">
      <c r="A19" s="14" t="s">
        <v>10</v>
      </c>
      <c r="B19" s="63">
        <v>43.42</v>
      </c>
      <c r="C19" s="15">
        <v>29</v>
      </c>
      <c r="D19" s="15">
        <v>28.95</v>
      </c>
      <c r="E19" s="16">
        <f t="shared" ref="E19:E21" si="0">D19/B19</f>
        <v>0.66674343620451404</v>
      </c>
      <c r="F19" s="17">
        <f t="shared" ref="F19:F21" si="1">D19/C19</f>
        <v>0.99827586206896546</v>
      </c>
      <c r="G19" s="18" t="e">
        <f>SUM(D19/#REF!)*100</f>
        <v>#REF!</v>
      </c>
    </row>
    <row r="20" spans="1:8" ht="18" customHeight="1" x14ac:dyDescent="0.2">
      <c r="A20" s="14" t="s">
        <v>11</v>
      </c>
      <c r="B20" s="63">
        <v>1355621.66</v>
      </c>
      <c r="C20" s="15">
        <v>1573772.58</v>
      </c>
      <c r="D20" s="15">
        <v>1565149.96</v>
      </c>
      <c r="E20" s="16">
        <f>D20/B20</f>
        <v>1.1545625200470757</v>
      </c>
      <c r="F20" s="17">
        <f t="shared" si="1"/>
        <v>0.99452105081154729</v>
      </c>
      <c r="G20" s="18" t="e">
        <f>SUM(D20/#REF!)*100</f>
        <v>#REF!</v>
      </c>
    </row>
    <row r="21" spans="1:8" ht="18" customHeight="1" x14ac:dyDescent="0.2">
      <c r="A21" s="14" t="s">
        <v>12</v>
      </c>
      <c r="B21" s="63">
        <v>49209.27</v>
      </c>
      <c r="C21" s="15">
        <v>27010.1</v>
      </c>
      <c r="D21" s="15">
        <v>26929.14</v>
      </c>
      <c r="E21" s="16">
        <f t="shared" si="0"/>
        <v>0.54723713641758964</v>
      </c>
      <c r="F21" s="17">
        <f t="shared" si="1"/>
        <v>0.99700260273008989</v>
      </c>
      <c r="G21" s="18" t="e">
        <f>SUM(D21/#REF!)*100</f>
        <v>#REF!</v>
      </c>
    </row>
    <row r="22" spans="1:8" ht="18" customHeight="1" x14ac:dyDescent="0.2">
      <c r="A22" s="56" t="s">
        <v>13</v>
      </c>
      <c r="B22" s="57">
        <v>-10185.02</v>
      </c>
      <c r="C22" s="57">
        <f>C18+C19-C20-C21</f>
        <v>-822.82999999997992</v>
      </c>
      <c r="D22" s="57">
        <f>D18+D19-D20-D21</f>
        <v>-105722.48000000008</v>
      </c>
      <c r="E22" s="58">
        <f>D22/B22</f>
        <v>10.380193656958953</v>
      </c>
      <c r="F22" s="39">
        <f>D22/C22</f>
        <v>128.48641882284636</v>
      </c>
      <c r="G22" s="19" t="e">
        <f>SUM(D22/#REF!)*100</f>
        <v>#REF!</v>
      </c>
    </row>
    <row r="23" spans="1:8" ht="18" customHeight="1" x14ac:dyDescent="0.2">
      <c r="A23" s="9"/>
      <c r="B23" s="63"/>
      <c r="C23" s="15"/>
      <c r="D23" s="15"/>
      <c r="E23" s="20"/>
      <c r="F23" s="21"/>
      <c r="G23" s="18"/>
    </row>
    <row r="24" spans="1:8" ht="18" customHeight="1" x14ac:dyDescent="0.2">
      <c r="A24" s="40" t="s">
        <v>25</v>
      </c>
      <c r="B24" s="45"/>
      <c r="C24" s="45"/>
      <c r="D24" s="45"/>
      <c r="E24" s="46"/>
      <c r="F24" s="44"/>
      <c r="G24" s="18"/>
    </row>
    <row r="25" spans="1:8" ht="18" customHeight="1" x14ac:dyDescent="0.2">
      <c r="A25" s="14" t="s">
        <v>14</v>
      </c>
      <c r="B25" s="63">
        <v>0</v>
      </c>
      <c r="C25" s="15">
        <v>0</v>
      </c>
      <c r="D25" s="15">
        <v>0</v>
      </c>
      <c r="E25" s="16" t="s">
        <v>15</v>
      </c>
      <c r="F25" s="17" t="s">
        <v>15</v>
      </c>
      <c r="G25" s="18" t="e">
        <f>SUM(D25/#REF!)*100</f>
        <v>#REF!</v>
      </c>
    </row>
    <row r="26" spans="1:8" ht="18" customHeight="1" x14ac:dyDescent="0.2">
      <c r="A26" s="14" t="s">
        <v>16</v>
      </c>
      <c r="B26" s="63">
        <v>0</v>
      </c>
      <c r="C26" s="15">
        <v>0</v>
      </c>
      <c r="D26" s="15">
        <v>0</v>
      </c>
      <c r="E26" s="16" t="s">
        <v>15</v>
      </c>
      <c r="F26" s="17" t="s">
        <v>15</v>
      </c>
      <c r="G26" s="18" t="e">
        <f>SUM(D26/#REF!)*100</f>
        <v>#REF!</v>
      </c>
    </row>
    <row r="27" spans="1:8" ht="18" customHeight="1" x14ac:dyDescent="0.2">
      <c r="A27" s="38" t="s">
        <v>26</v>
      </c>
      <c r="B27" s="67">
        <v>0</v>
      </c>
      <c r="C27" s="37">
        <f t="shared" ref="C27:D27" si="2">+C25-C26</f>
        <v>0</v>
      </c>
      <c r="D27" s="37">
        <f t="shared" si="2"/>
        <v>0</v>
      </c>
      <c r="E27" s="59" t="s">
        <v>15</v>
      </c>
      <c r="F27" s="59" t="s">
        <v>15</v>
      </c>
      <c r="G27" s="18"/>
    </row>
    <row r="28" spans="1:8" ht="18" customHeight="1" x14ac:dyDescent="0.2">
      <c r="A28" s="22"/>
      <c r="B28" s="23"/>
      <c r="C28" s="23"/>
      <c r="D28" s="23"/>
      <c r="E28" s="24"/>
      <c r="F28" s="25"/>
      <c r="G28" s="19"/>
    </row>
    <row r="29" spans="1:8" ht="18" customHeight="1" x14ac:dyDescent="0.2">
      <c r="A29" s="40" t="s">
        <v>28</v>
      </c>
      <c r="B29" s="47"/>
      <c r="C29" s="47"/>
      <c r="D29" s="47"/>
      <c r="E29" s="48"/>
      <c r="F29" s="49"/>
      <c r="G29" s="26">
        <v>0</v>
      </c>
    </row>
    <row r="30" spans="1:8" ht="18" customHeight="1" x14ac:dyDescent="0.2">
      <c r="A30" s="14"/>
      <c r="B30" s="63"/>
      <c r="C30" s="15"/>
      <c r="D30" s="15"/>
      <c r="E30" s="20"/>
      <c r="F30" s="20"/>
      <c r="G30" s="27"/>
      <c r="H30" s="18"/>
    </row>
    <row r="31" spans="1:8" ht="18" customHeight="1" x14ac:dyDescent="0.2">
      <c r="A31" s="14" t="s">
        <v>17</v>
      </c>
      <c r="B31" s="64">
        <v>-10185.02</v>
      </c>
      <c r="C31" s="28">
        <v>822.83</v>
      </c>
      <c r="D31" s="28">
        <f>-105722.48</f>
        <v>-105722.48</v>
      </c>
      <c r="E31" s="16">
        <f>D31/B31</f>
        <v>10.380193656958944</v>
      </c>
      <c r="F31" s="17">
        <f>D31/C31</f>
        <v>-128.48641882284309</v>
      </c>
      <c r="G31" s="18"/>
    </row>
    <row r="32" spans="1:8" ht="18" customHeight="1" x14ac:dyDescent="0.2">
      <c r="A32" s="9"/>
      <c r="B32" s="65"/>
      <c r="C32" s="29"/>
      <c r="D32" s="29"/>
      <c r="E32" s="30"/>
      <c r="F32" s="31"/>
      <c r="G32" s="27"/>
      <c r="H32" s="32"/>
    </row>
    <row r="33" spans="1:8" ht="18" customHeight="1" x14ac:dyDescent="0.2">
      <c r="A33" s="50" t="s">
        <v>27</v>
      </c>
      <c r="B33" s="51"/>
      <c r="C33" s="51"/>
      <c r="D33" s="51"/>
      <c r="E33" s="52"/>
      <c r="F33" s="53"/>
      <c r="H33" s="33"/>
    </row>
    <row r="34" spans="1:8" ht="18" customHeight="1" x14ac:dyDescent="0.2">
      <c r="A34" s="33" t="s">
        <v>18</v>
      </c>
      <c r="B34" s="66">
        <v>1394645.91</v>
      </c>
      <c r="C34" s="18">
        <f>C18+C19+C25</f>
        <v>1599959.85</v>
      </c>
      <c r="D34" s="18">
        <f>D18+D19+D25</f>
        <v>1486356.6199999999</v>
      </c>
      <c r="E34" s="17">
        <f>D34/B34</f>
        <v>1.0657591359515763</v>
      </c>
      <c r="F34" s="17">
        <f>D34/C34</f>
        <v>0.92899619949838108</v>
      </c>
      <c r="G34" s="18">
        <f>E34/D34*100</f>
        <v>7.1702787985804942E-5</v>
      </c>
    </row>
    <row r="35" spans="1:8" ht="18" customHeight="1" x14ac:dyDescent="0.2">
      <c r="A35" s="33" t="s">
        <v>19</v>
      </c>
      <c r="B35" s="63">
        <v>1404830.93</v>
      </c>
      <c r="C35" s="15">
        <f>C20+C21+C26</f>
        <v>1600782.6800000002</v>
      </c>
      <c r="D35" s="15">
        <f>D20+D21+D26</f>
        <v>1592079.0999999999</v>
      </c>
      <c r="E35" s="17">
        <f>D35/B35</f>
        <v>1.1332887580998803</v>
      </c>
      <c r="F35" s="17">
        <f t="shared" ref="F35" si="3">D35/C35</f>
        <v>0.99456292218254116</v>
      </c>
      <c r="G35" s="34" t="e">
        <f>SUM(D35/#REF!)*100</f>
        <v>#REF!</v>
      </c>
    </row>
    <row r="36" spans="1:8" ht="18" customHeight="1" x14ac:dyDescent="0.2">
      <c r="A36" s="33" t="s">
        <v>20</v>
      </c>
      <c r="B36" s="66">
        <v>11007.85</v>
      </c>
      <c r="C36" s="18">
        <f>C31</f>
        <v>822.83</v>
      </c>
      <c r="D36" s="18">
        <v>822.83</v>
      </c>
      <c r="E36" s="17">
        <f>D36/B36</f>
        <v>7.4749383394577512E-2</v>
      </c>
      <c r="F36" s="17">
        <f>D36/C36</f>
        <v>1</v>
      </c>
      <c r="G36" s="34" t="e">
        <f>SUM(D36/#REF!)*100</f>
        <v>#REF!</v>
      </c>
    </row>
    <row r="37" spans="1:8" s="1" customFormat="1" ht="18" customHeight="1" x14ac:dyDescent="0.2">
      <c r="A37" s="3" t="s">
        <v>21</v>
      </c>
      <c r="B37" s="4">
        <v>822.83</v>
      </c>
      <c r="C37" s="4">
        <f t="shared" ref="C37" si="4">C34-C35+C36</f>
        <v>-7.4464878707658499E-11</v>
      </c>
      <c r="D37" s="4">
        <f>D34-D35+D36</f>
        <v>-104899.64999999998</v>
      </c>
      <c r="E37" s="5"/>
      <c r="F37" s="5" t="s">
        <v>15</v>
      </c>
      <c r="G37" s="2">
        <v>0</v>
      </c>
    </row>
    <row r="38" spans="1:8" x14ac:dyDescent="0.2">
      <c r="B38" s="34"/>
      <c r="C38" s="34"/>
      <c r="D38" s="34"/>
      <c r="E38" s="34"/>
      <c r="F38" s="34"/>
      <c r="G38" s="34"/>
      <c r="H38" s="34"/>
    </row>
    <row r="39" spans="1:8" ht="18" customHeight="1" x14ac:dyDescent="0.2">
      <c r="A39" s="120" t="s">
        <v>22</v>
      </c>
      <c r="B39" s="120"/>
      <c r="C39" s="120"/>
      <c r="D39" s="120"/>
      <c r="E39" s="120"/>
      <c r="F39" s="120"/>
    </row>
    <row r="40" spans="1:8" x14ac:dyDescent="0.2">
      <c r="B40" s="35"/>
      <c r="C40" s="35"/>
      <c r="D40" s="35"/>
      <c r="E40" s="35"/>
      <c r="F40" s="35"/>
      <c r="G40" s="35"/>
      <c r="H40" s="35"/>
    </row>
    <row r="41" spans="1:8" ht="39.950000000000003" customHeight="1" x14ac:dyDescent="0.2">
      <c r="A41" s="121" t="s">
        <v>23</v>
      </c>
      <c r="B41" s="121"/>
      <c r="C41" s="121"/>
      <c r="D41" s="121"/>
      <c r="E41" s="121"/>
      <c r="F41" s="121"/>
      <c r="G41" s="36"/>
      <c r="H41" s="36"/>
    </row>
    <row r="42" spans="1:8" x14ac:dyDescent="0.2">
      <c r="A42" s="36"/>
      <c r="B42" s="36"/>
      <c r="C42" s="36"/>
      <c r="D42" s="36"/>
      <c r="E42" s="36"/>
      <c r="F42" s="36"/>
      <c r="G42" s="36"/>
      <c r="H42" s="36"/>
    </row>
    <row r="43" spans="1:8" x14ac:dyDescent="0.2">
      <c r="A43" s="36"/>
      <c r="B43" s="36"/>
      <c r="C43" s="36"/>
      <c r="D43" s="36"/>
      <c r="E43" s="36"/>
      <c r="F43" s="36"/>
      <c r="G43" s="36"/>
      <c r="H43" s="36"/>
    </row>
    <row r="44" spans="1:8" x14ac:dyDescent="0.2">
      <c r="D44" s="27"/>
    </row>
    <row r="45" spans="1:8" x14ac:dyDescent="0.2">
      <c r="D45" s="27"/>
    </row>
    <row r="46" spans="1:8" x14ac:dyDescent="0.2">
      <c r="D46" s="27"/>
    </row>
    <row r="48" spans="1:8" x14ac:dyDescent="0.2">
      <c r="D48" s="27"/>
    </row>
    <row r="50" spans="4:4" x14ac:dyDescent="0.2">
      <c r="D50" s="27"/>
    </row>
    <row r="52" spans="4:4" x14ac:dyDescent="0.2">
      <c r="D52" s="27"/>
    </row>
  </sheetData>
  <mergeCells count="11">
    <mergeCell ref="A9:F9"/>
    <mergeCell ref="A1:F1"/>
    <mergeCell ref="A3:F3"/>
    <mergeCell ref="A4:F4"/>
    <mergeCell ref="A5:F5"/>
    <mergeCell ref="A7:F7"/>
    <mergeCell ref="A11:F11"/>
    <mergeCell ref="A13:F13"/>
    <mergeCell ref="A15:A16"/>
    <mergeCell ref="A39:F39"/>
    <mergeCell ref="A41:F41"/>
  </mergeCells>
  <printOptions horizontalCentered="1"/>
  <pageMargins left="0.25" right="0.25" top="0.75" bottom="0.75" header="0.3" footer="0.3"/>
  <pageSetup paperSize="9" scale="82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20" sqref="E20"/>
    </sheetView>
  </sheetViews>
  <sheetFormatPr defaultRowHeight="12.75" x14ac:dyDescent="0.2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15" x14ac:dyDescent="0.2">
      <c r="A1" s="136" t="s">
        <v>252</v>
      </c>
      <c r="B1" s="136"/>
      <c r="C1" s="136"/>
      <c r="D1" s="136"/>
      <c r="E1" s="136"/>
      <c r="F1" s="136"/>
      <c r="G1" s="136"/>
    </row>
    <row r="3" spans="1:7" ht="15" x14ac:dyDescent="0.2">
      <c r="B3" s="136" t="s">
        <v>253</v>
      </c>
      <c r="C3" s="136"/>
      <c r="D3" s="136"/>
      <c r="E3" s="136"/>
      <c r="F3" s="136"/>
      <c r="G3" s="136"/>
    </row>
    <row r="5" spans="1:7" ht="22.5" x14ac:dyDescent="0.2">
      <c r="A5" s="138" t="s">
        <v>37</v>
      </c>
      <c r="B5" s="138"/>
      <c r="C5" s="138"/>
      <c r="D5" s="79" t="s">
        <v>39</v>
      </c>
      <c r="E5" s="79" t="s">
        <v>232</v>
      </c>
      <c r="F5" s="79" t="s">
        <v>254</v>
      </c>
    </row>
    <row r="6" spans="1:7" x14ac:dyDescent="0.2">
      <c r="A6" s="146">
        <v>1</v>
      </c>
      <c r="B6" s="146"/>
      <c r="C6" s="146"/>
      <c r="D6" s="112">
        <v>2</v>
      </c>
      <c r="E6" s="112">
        <v>3</v>
      </c>
      <c r="F6" s="112">
        <v>4</v>
      </c>
    </row>
    <row r="7" spans="1:7" x14ac:dyDescent="0.2">
      <c r="A7" s="147" t="s">
        <v>255</v>
      </c>
      <c r="B7" s="147"/>
      <c r="C7" s="147"/>
      <c r="D7" s="100">
        <v>1600782.68</v>
      </c>
      <c r="E7" s="100">
        <v>1592079.1</v>
      </c>
      <c r="F7" s="100">
        <v>99.46</v>
      </c>
    </row>
    <row r="8" spans="1:7" ht="33.75" x14ac:dyDescent="0.2">
      <c r="A8" s="145" t="s">
        <v>256</v>
      </c>
      <c r="B8" s="145"/>
      <c r="C8" s="109" t="s">
        <v>257</v>
      </c>
      <c r="D8" s="100">
        <v>1600782.68</v>
      </c>
      <c r="E8" s="100">
        <v>1592079.1</v>
      </c>
      <c r="F8" s="100">
        <v>99.46</v>
      </c>
    </row>
    <row r="9" spans="1:7" x14ac:dyDescent="0.2">
      <c r="A9" s="145" t="s">
        <v>258</v>
      </c>
      <c r="B9" s="145"/>
      <c r="C9" s="109" t="s">
        <v>259</v>
      </c>
      <c r="D9" s="100">
        <v>1600782.68</v>
      </c>
      <c r="E9" s="100">
        <v>1592079.1</v>
      </c>
      <c r="F9" s="100">
        <v>99.46</v>
      </c>
    </row>
  </sheetData>
  <mergeCells count="7">
    <mergeCell ref="A9:B9"/>
    <mergeCell ref="A1:G1"/>
    <mergeCell ref="B3:G3"/>
    <mergeCell ref="A5:C5"/>
    <mergeCell ref="A6:C6"/>
    <mergeCell ref="A7:C7"/>
    <mergeCell ref="A8:B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selection activeCell="L17" sqref="L17"/>
    </sheetView>
  </sheetViews>
  <sheetFormatPr defaultRowHeight="12.75" x14ac:dyDescent="0.2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42" customHeight="1" x14ac:dyDescent="0.2">
      <c r="B1" s="135" t="s">
        <v>260</v>
      </c>
      <c r="C1" s="135"/>
      <c r="D1" s="135"/>
      <c r="E1" s="135"/>
      <c r="F1" s="135"/>
      <c r="G1" s="135"/>
    </row>
    <row r="2" spans="1:7" ht="20.25" customHeight="1" x14ac:dyDescent="0.2"/>
    <row r="3" spans="1:7" ht="27.75" customHeight="1" x14ac:dyDescent="0.2">
      <c r="A3" s="138" t="s">
        <v>37</v>
      </c>
      <c r="B3" s="138"/>
      <c r="C3" s="138"/>
      <c r="D3" s="79" t="s">
        <v>39</v>
      </c>
      <c r="E3" s="79" t="s">
        <v>232</v>
      </c>
      <c r="F3" s="79" t="s">
        <v>261</v>
      </c>
    </row>
    <row r="4" spans="1:7" ht="15.75" customHeight="1" x14ac:dyDescent="0.2">
      <c r="A4" s="146">
        <v>1</v>
      </c>
      <c r="B4" s="146"/>
      <c r="C4" s="146"/>
      <c r="D4" s="112">
        <v>2</v>
      </c>
      <c r="E4" s="112">
        <v>3</v>
      </c>
      <c r="F4" s="112">
        <v>4</v>
      </c>
    </row>
    <row r="5" spans="1:7" ht="16.5" customHeight="1" x14ac:dyDescent="0.2">
      <c r="A5" s="147" t="s">
        <v>255</v>
      </c>
      <c r="B5" s="147"/>
      <c r="C5" s="147"/>
      <c r="D5" s="100">
        <v>1600782.68</v>
      </c>
      <c r="E5" s="100">
        <v>1592079.1</v>
      </c>
      <c r="F5" s="100">
        <v>99.46</v>
      </c>
    </row>
    <row r="6" spans="1:7" ht="25.5" customHeight="1" x14ac:dyDescent="0.2">
      <c r="A6" s="145" t="s">
        <v>262</v>
      </c>
      <c r="B6" s="145"/>
      <c r="C6" s="109" t="s">
        <v>263</v>
      </c>
      <c r="D6" s="100">
        <v>0</v>
      </c>
      <c r="E6" s="100">
        <v>0</v>
      </c>
      <c r="F6" s="100">
        <v>0</v>
      </c>
    </row>
    <row r="7" spans="1:7" ht="25.5" customHeight="1" x14ac:dyDescent="0.2">
      <c r="A7" s="145" t="s">
        <v>264</v>
      </c>
      <c r="B7" s="145"/>
      <c r="C7" s="109" t="s">
        <v>265</v>
      </c>
      <c r="D7" s="100">
        <v>0</v>
      </c>
      <c r="E7" s="100">
        <v>0</v>
      </c>
      <c r="F7" s="100">
        <v>0</v>
      </c>
    </row>
    <row r="8" spans="1:7" ht="25.5" customHeight="1" x14ac:dyDescent="0.2">
      <c r="A8" s="148" t="s">
        <v>122</v>
      </c>
      <c r="B8" s="148"/>
      <c r="C8" s="111" t="s">
        <v>123</v>
      </c>
      <c r="D8" s="107">
        <v>0</v>
      </c>
      <c r="E8" s="107">
        <v>0</v>
      </c>
      <c r="F8" s="107">
        <v>0</v>
      </c>
    </row>
    <row r="9" spans="1:7" ht="25.5" customHeight="1" x14ac:dyDescent="0.2">
      <c r="A9" s="148" t="s">
        <v>122</v>
      </c>
      <c r="B9" s="148"/>
      <c r="C9" s="111" t="s">
        <v>123</v>
      </c>
      <c r="D9" s="107">
        <v>0</v>
      </c>
      <c r="E9" s="107">
        <v>0</v>
      </c>
      <c r="F9" s="107">
        <v>0</v>
      </c>
    </row>
    <row r="10" spans="1:7" ht="25.5" customHeight="1" x14ac:dyDescent="0.2">
      <c r="A10" s="145" t="s">
        <v>258</v>
      </c>
      <c r="B10" s="145"/>
      <c r="C10" s="109" t="s">
        <v>259</v>
      </c>
      <c r="D10" s="100">
        <v>1600782.68</v>
      </c>
      <c r="E10" s="100">
        <v>1592079.1</v>
      </c>
      <c r="F10" s="100">
        <v>99.46</v>
      </c>
    </row>
    <row r="11" spans="1:7" ht="25.5" customHeight="1" x14ac:dyDescent="0.2">
      <c r="A11" s="145" t="s">
        <v>266</v>
      </c>
      <c r="B11" s="145"/>
      <c r="C11" s="109" t="s">
        <v>205</v>
      </c>
      <c r="D11" s="100">
        <v>23650</v>
      </c>
      <c r="E11" s="100">
        <v>23650</v>
      </c>
      <c r="F11" s="100">
        <v>100</v>
      </c>
    </row>
    <row r="12" spans="1:7" ht="25.5" customHeight="1" x14ac:dyDescent="0.2">
      <c r="A12" s="145" t="s">
        <v>267</v>
      </c>
      <c r="B12" s="145"/>
      <c r="C12" s="109" t="s">
        <v>268</v>
      </c>
      <c r="D12" s="100">
        <v>10044.9</v>
      </c>
      <c r="E12" s="100">
        <v>9350.25</v>
      </c>
      <c r="F12" s="100">
        <v>93.08</v>
      </c>
    </row>
    <row r="13" spans="1:7" ht="25.5" customHeight="1" x14ac:dyDescent="0.2">
      <c r="A13" s="145" t="s">
        <v>269</v>
      </c>
      <c r="B13" s="145"/>
      <c r="C13" s="109" t="s">
        <v>270</v>
      </c>
      <c r="D13" s="100">
        <v>41612.36</v>
      </c>
      <c r="E13" s="100">
        <v>38580.339999999997</v>
      </c>
      <c r="F13" s="100">
        <v>92.71</v>
      </c>
    </row>
    <row r="14" spans="1:7" ht="25.5" customHeight="1" x14ac:dyDescent="0.2">
      <c r="A14" s="145" t="s">
        <v>271</v>
      </c>
      <c r="B14" s="145"/>
      <c r="C14" s="109" t="s">
        <v>272</v>
      </c>
      <c r="D14" s="100">
        <v>1524446.32</v>
      </c>
      <c r="E14" s="100">
        <v>1520288.51</v>
      </c>
      <c r="F14" s="100">
        <v>99.73</v>
      </c>
    </row>
    <row r="15" spans="1:7" ht="25.5" customHeight="1" x14ac:dyDescent="0.2">
      <c r="A15" s="145" t="s">
        <v>273</v>
      </c>
      <c r="B15" s="145"/>
      <c r="C15" s="109" t="s">
        <v>274</v>
      </c>
      <c r="D15" s="100">
        <v>668</v>
      </c>
      <c r="E15" s="100">
        <v>210</v>
      </c>
      <c r="F15" s="100">
        <v>31.44</v>
      </c>
    </row>
    <row r="16" spans="1:7" ht="25.5" customHeight="1" x14ac:dyDescent="0.2">
      <c r="A16" s="145" t="s">
        <v>275</v>
      </c>
      <c r="B16" s="145"/>
      <c r="C16" s="109" t="s">
        <v>276</v>
      </c>
      <c r="D16" s="100">
        <v>361.1</v>
      </c>
      <c r="E16" s="100">
        <v>0</v>
      </c>
      <c r="F16" s="100">
        <v>0</v>
      </c>
    </row>
    <row r="17" spans="1:6" ht="25.5" customHeight="1" x14ac:dyDescent="0.2">
      <c r="A17" s="145" t="s">
        <v>264</v>
      </c>
      <c r="B17" s="145"/>
      <c r="C17" s="109" t="s">
        <v>265</v>
      </c>
      <c r="D17" s="100">
        <v>1600782.68</v>
      </c>
      <c r="E17" s="100">
        <v>1592079.1</v>
      </c>
      <c r="F17" s="100">
        <v>99.46</v>
      </c>
    </row>
    <row r="18" spans="1:6" ht="25.5" customHeight="1" x14ac:dyDescent="0.2">
      <c r="A18" s="145" t="s">
        <v>277</v>
      </c>
      <c r="B18" s="145"/>
      <c r="C18" s="109" t="s">
        <v>278</v>
      </c>
      <c r="D18" s="100">
        <v>14658.32</v>
      </c>
      <c r="E18" s="100">
        <v>14658.32</v>
      </c>
      <c r="F18" s="100">
        <v>100</v>
      </c>
    </row>
    <row r="19" spans="1:6" ht="25.5" customHeight="1" x14ac:dyDescent="0.2">
      <c r="A19" s="149" t="s">
        <v>279</v>
      </c>
      <c r="B19" s="149"/>
      <c r="C19" s="113" t="s">
        <v>280</v>
      </c>
      <c r="D19" s="103">
        <v>14658.32</v>
      </c>
      <c r="E19" s="103">
        <v>14658.32</v>
      </c>
      <c r="F19" s="103">
        <v>100</v>
      </c>
    </row>
    <row r="20" spans="1:6" ht="25.5" customHeight="1" x14ac:dyDescent="0.2">
      <c r="A20" s="148" t="s">
        <v>122</v>
      </c>
      <c r="B20" s="148"/>
      <c r="C20" s="111" t="s">
        <v>123</v>
      </c>
      <c r="D20" s="107">
        <v>14658.32</v>
      </c>
      <c r="E20" s="107">
        <v>14658.32</v>
      </c>
      <c r="F20" s="107">
        <v>100</v>
      </c>
    </row>
    <row r="21" spans="1:6" ht="25.5" customHeight="1" x14ac:dyDescent="0.2">
      <c r="A21" s="148" t="s">
        <v>130</v>
      </c>
      <c r="B21" s="148"/>
      <c r="C21" s="111" t="s">
        <v>131</v>
      </c>
      <c r="D21" s="107"/>
      <c r="E21" s="107">
        <v>110</v>
      </c>
      <c r="F21" s="107"/>
    </row>
    <row r="22" spans="1:6" ht="0.75" customHeight="1" x14ac:dyDescent="0.2"/>
    <row r="23" spans="1:6" ht="25.5" customHeight="1" x14ac:dyDescent="0.2">
      <c r="A23" s="148" t="s">
        <v>134</v>
      </c>
      <c r="B23" s="148"/>
      <c r="C23" s="111" t="s">
        <v>135</v>
      </c>
      <c r="D23" s="107"/>
      <c r="E23" s="107">
        <v>1734.14</v>
      </c>
      <c r="F23" s="107"/>
    </row>
    <row r="24" spans="1:6" ht="25.5" customHeight="1" x14ac:dyDescent="0.2">
      <c r="A24" s="148" t="s">
        <v>136</v>
      </c>
      <c r="B24" s="148"/>
      <c r="C24" s="111" t="s">
        <v>137</v>
      </c>
      <c r="D24" s="107"/>
      <c r="E24" s="107">
        <v>2486.09</v>
      </c>
      <c r="F24" s="107"/>
    </row>
    <row r="25" spans="1:6" ht="0.75" customHeight="1" x14ac:dyDescent="0.2"/>
    <row r="26" spans="1:6" ht="25.5" customHeight="1" x14ac:dyDescent="0.2">
      <c r="A26" s="148" t="s">
        <v>138</v>
      </c>
      <c r="B26" s="148"/>
      <c r="C26" s="111" t="s">
        <v>139</v>
      </c>
      <c r="D26" s="107"/>
      <c r="E26" s="107">
        <v>897.31</v>
      </c>
      <c r="F26" s="107"/>
    </row>
    <row r="27" spans="1:6" ht="25.5" customHeight="1" x14ac:dyDescent="0.2">
      <c r="A27" s="148" t="s">
        <v>140</v>
      </c>
      <c r="B27" s="148"/>
      <c r="C27" s="111" t="s">
        <v>141</v>
      </c>
      <c r="D27" s="107"/>
      <c r="E27" s="107">
        <v>218.12</v>
      </c>
      <c r="F27" s="107"/>
    </row>
    <row r="28" spans="1:6" ht="0.75" customHeight="1" x14ac:dyDescent="0.2"/>
    <row r="29" spans="1:6" ht="25.5" customHeight="1" x14ac:dyDescent="0.2">
      <c r="A29" s="148" t="s">
        <v>146</v>
      </c>
      <c r="B29" s="148"/>
      <c r="C29" s="111" t="s">
        <v>147</v>
      </c>
      <c r="D29" s="107"/>
      <c r="E29" s="107">
        <v>735.93</v>
      </c>
      <c r="F29" s="107"/>
    </row>
    <row r="30" spans="1:6" ht="0.75" customHeight="1" x14ac:dyDescent="0.2"/>
    <row r="31" spans="1:6" ht="25.5" customHeight="1" x14ac:dyDescent="0.2">
      <c r="A31" s="148" t="s">
        <v>148</v>
      </c>
      <c r="B31" s="148"/>
      <c r="C31" s="111" t="s">
        <v>149</v>
      </c>
      <c r="D31" s="107"/>
      <c r="E31" s="107">
        <v>1929.55</v>
      </c>
      <c r="F31" s="107"/>
    </row>
    <row r="32" spans="1:6" ht="25.5" customHeight="1" x14ac:dyDescent="0.2">
      <c r="A32" s="148" t="s">
        <v>150</v>
      </c>
      <c r="B32" s="148"/>
      <c r="C32" s="111" t="s">
        <v>151</v>
      </c>
      <c r="D32" s="107"/>
      <c r="E32" s="107">
        <v>1122.79</v>
      </c>
      <c r="F32" s="107"/>
    </row>
    <row r="33" spans="1:6" ht="0.75" customHeight="1" x14ac:dyDescent="0.2"/>
    <row r="34" spans="1:6" ht="25.5" customHeight="1" x14ac:dyDescent="0.2">
      <c r="A34" s="148" t="s">
        <v>156</v>
      </c>
      <c r="B34" s="148"/>
      <c r="C34" s="111" t="s">
        <v>157</v>
      </c>
      <c r="D34" s="107"/>
      <c r="E34" s="107">
        <v>1759.17</v>
      </c>
      <c r="F34" s="107"/>
    </row>
    <row r="35" spans="1:6" ht="25.5" customHeight="1" x14ac:dyDescent="0.2">
      <c r="A35" s="148" t="s">
        <v>158</v>
      </c>
      <c r="B35" s="148"/>
      <c r="C35" s="111" t="s">
        <v>159</v>
      </c>
      <c r="D35" s="107"/>
      <c r="E35" s="107">
        <v>2336.9499999999998</v>
      </c>
      <c r="F35" s="107"/>
    </row>
    <row r="36" spans="1:6" ht="0.75" customHeight="1" x14ac:dyDescent="0.2"/>
    <row r="37" spans="1:6" ht="25.5" customHeight="1" x14ac:dyDescent="0.2">
      <c r="A37" s="148" t="s">
        <v>162</v>
      </c>
      <c r="B37" s="148"/>
      <c r="C37" s="111" t="s">
        <v>161</v>
      </c>
      <c r="D37" s="107"/>
      <c r="E37" s="107">
        <v>1328.27</v>
      </c>
      <c r="F37" s="107"/>
    </row>
    <row r="38" spans="1:6" ht="25.5" customHeight="1" x14ac:dyDescent="0.2">
      <c r="A38" s="148" t="s">
        <v>190</v>
      </c>
      <c r="B38" s="148"/>
      <c r="C38" s="111" t="s">
        <v>191</v>
      </c>
      <c r="D38" s="107">
        <v>0</v>
      </c>
      <c r="E38" s="107">
        <v>0</v>
      </c>
      <c r="F38" s="107">
        <v>0</v>
      </c>
    </row>
    <row r="39" spans="1:6" ht="25.5" customHeight="1" x14ac:dyDescent="0.2">
      <c r="A39" s="145" t="s">
        <v>281</v>
      </c>
      <c r="B39" s="145"/>
      <c r="C39" s="109" t="s">
        <v>282</v>
      </c>
      <c r="D39" s="100">
        <v>68948</v>
      </c>
      <c r="E39" s="100">
        <v>68948</v>
      </c>
      <c r="F39" s="100">
        <v>100</v>
      </c>
    </row>
    <row r="40" spans="1:6" ht="25.5" customHeight="1" x14ac:dyDescent="0.2">
      <c r="A40" s="149" t="s">
        <v>283</v>
      </c>
      <c r="B40" s="149"/>
      <c r="C40" s="113" t="s">
        <v>284</v>
      </c>
      <c r="D40" s="103">
        <v>68948</v>
      </c>
      <c r="E40" s="103">
        <v>68948</v>
      </c>
      <c r="F40" s="103">
        <v>100</v>
      </c>
    </row>
    <row r="41" spans="1:6" ht="25.5" customHeight="1" x14ac:dyDescent="0.2">
      <c r="A41" s="148" t="s">
        <v>122</v>
      </c>
      <c r="B41" s="148"/>
      <c r="C41" s="111" t="s">
        <v>123</v>
      </c>
      <c r="D41" s="107">
        <v>42498</v>
      </c>
      <c r="E41" s="107">
        <v>42499</v>
      </c>
      <c r="F41" s="107">
        <v>100</v>
      </c>
    </row>
    <row r="42" spans="1:6" ht="25.5" customHeight="1" x14ac:dyDescent="0.2">
      <c r="A42" s="148" t="s">
        <v>126</v>
      </c>
      <c r="B42" s="148"/>
      <c r="C42" s="111" t="s">
        <v>127</v>
      </c>
      <c r="D42" s="107"/>
      <c r="E42" s="107">
        <v>17106.509999999998</v>
      </c>
      <c r="F42" s="107"/>
    </row>
    <row r="43" spans="1:6" ht="0.75" customHeight="1" x14ac:dyDescent="0.2"/>
    <row r="44" spans="1:6" ht="25.5" customHeight="1" x14ac:dyDescent="0.2">
      <c r="A44" s="148" t="s">
        <v>130</v>
      </c>
      <c r="B44" s="148"/>
      <c r="C44" s="111" t="s">
        <v>131</v>
      </c>
      <c r="D44" s="107"/>
      <c r="E44" s="107">
        <v>382.5</v>
      </c>
      <c r="F44" s="107"/>
    </row>
    <row r="45" spans="1:6" ht="0.75" customHeight="1" x14ac:dyDescent="0.2"/>
    <row r="46" spans="1:6" ht="25.5" customHeight="1" x14ac:dyDescent="0.2">
      <c r="A46" s="148" t="s">
        <v>134</v>
      </c>
      <c r="B46" s="148"/>
      <c r="C46" s="111" t="s">
        <v>135</v>
      </c>
      <c r="D46" s="107"/>
      <c r="E46" s="107">
        <v>3407.96</v>
      </c>
      <c r="F46" s="107"/>
    </row>
    <row r="47" spans="1:6" ht="25.5" customHeight="1" x14ac:dyDescent="0.2">
      <c r="A47" s="148" t="s">
        <v>136</v>
      </c>
      <c r="B47" s="148"/>
      <c r="C47" s="111" t="s">
        <v>137</v>
      </c>
      <c r="D47" s="107"/>
      <c r="E47" s="107">
        <v>5291.17</v>
      </c>
      <c r="F47" s="107"/>
    </row>
    <row r="48" spans="1:6" ht="0.75" customHeight="1" x14ac:dyDescent="0.2"/>
    <row r="49" spans="1:6" ht="25.5" customHeight="1" x14ac:dyDescent="0.2">
      <c r="A49" s="148" t="s">
        <v>138</v>
      </c>
      <c r="B49" s="148"/>
      <c r="C49" s="111" t="s">
        <v>139</v>
      </c>
      <c r="D49" s="107"/>
      <c r="E49" s="107">
        <v>15.76</v>
      </c>
      <c r="F49" s="107"/>
    </row>
    <row r="50" spans="1:6" ht="25.5" customHeight="1" x14ac:dyDescent="0.2">
      <c r="A50" s="148" t="s">
        <v>140</v>
      </c>
      <c r="B50" s="148"/>
      <c r="C50" s="111" t="s">
        <v>141</v>
      </c>
      <c r="D50" s="107"/>
      <c r="E50" s="107">
        <v>58.64</v>
      </c>
      <c r="F50" s="107"/>
    </row>
    <row r="51" spans="1:6" ht="0.75" customHeight="1" x14ac:dyDescent="0.2"/>
    <row r="52" spans="1:6" ht="25.5" customHeight="1" x14ac:dyDescent="0.2">
      <c r="A52" s="148" t="s">
        <v>146</v>
      </c>
      <c r="B52" s="148"/>
      <c r="C52" s="111" t="s">
        <v>147</v>
      </c>
      <c r="D52" s="107"/>
      <c r="E52" s="107">
        <v>682.39</v>
      </c>
      <c r="F52" s="107"/>
    </row>
    <row r="53" spans="1:6" ht="25.5" customHeight="1" x14ac:dyDescent="0.2">
      <c r="A53" s="148" t="s">
        <v>148</v>
      </c>
      <c r="B53" s="148"/>
      <c r="C53" s="111" t="s">
        <v>149</v>
      </c>
      <c r="D53" s="107"/>
      <c r="E53" s="107">
        <v>1384.24</v>
      </c>
      <c r="F53" s="107"/>
    </row>
    <row r="54" spans="1:6" ht="0.75" customHeight="1" x14ac:dyDescent="0.2"/>
    <row r="55" spans="1:6" ht="25.5" customHeight="1" x14ac:dyDescent="0.2">
      <c r="A55" s="148" t="s">
        <v>150</v>
      </c>
      <c r="B55" s="148"/>
      <c r="C55" s="111" t="s">
        <v>151</v>
      </c>
      <c r="D55" s="107"/>
      <c r="E55" s="107">
        <v>716.92</v>
      </c>
      <c r="F55" s="107"/>
    </row>
    <row r="56" spans="1:6" ht="25.5" customHeight="1" x14ac:dyDescent="0.2">
      <c r="A56" s="148" t="s">
        <v>156</v>
      </c>
      <c r="B56" s="148"/>
      <c r="C56" s="111" t="s">
        <v>157</v>
      </c>
      <c r="D56" s="107"/>
      <c r="E56" s="107">
        <v>2058.33</v>
      </c>
      <c r="F56" s="107"/>
    </row>
    <row r="57" spans="1:6" ht="0.75" customHeight="1" x14ac:dyDescent="0.2"/>
    <row r="58" spans="1:6" ht="25.5" customHeight="1" x14ac:dyDescent="0.2">
      <c r="A58" s="148" t="s">
        <v>158</v>
      </c>
      <c r="B58" s="148"/>
      <c r="C58" s="111" t="s">
        <v>159</v>
      </c>
      <c r="D58" s="107"/>
      <c r="E58" s="107">
        <v>2533.65</v>
      </c>
      <c r="F58" s="107"/>
    </row>
    <row r="59" spans="1:6" ht="0.75" customHeight="1" x14ac:dyDescent="0.2"/>
    <row r="60" spans="1:6" ht="25.5" customHeight="1" x14ac:dyDescent="0.2">
      <c r="A60" s="148" t="s">
        <v>162</v>
      </c>
      <c r="B60" s="148"/>
      <c r="C60" s="111" t="s">
        <v>161</v>
      </c>
      <c r="D60" s="107"/>
      <c r="E60" s="107">
        <v>4521.78</v>
      </c>
      <c r="F60" s="107"/>
    </row>
    <row r="61" spans="1:6" ht="25.5" customHeight="1" x14ac:dyDescent="0.2">
      <c r="A61" s="148" t="s">
        <v>167</v>
      </c>
      <c r="B61" s="148"/>
      <c r="C61" s="111" t="s">
        <v>168</v>
      </c>
      <c r="D61" s="107"/>
      <c r="E61" s="107">
        <v>296.17</v>
      </c>
      <c r="F61" s="107"/>
    </row>
    <row r="62" spans="1:6" ht="0.75" customHeight="1" x14ac:dyDescent="0.2"/>
    <row r="63" spans="1:6" ht="25.5" customHeight="1" x14ac:dyDescent="0.2">
      <c r="A63" s="148" t="s">
        <v>169</v>
      </c>
      <c r="B63" s="148"/>
      <c r="C63" s="111" t="s">
        <v>170</v>
      </c>
      <c r="D63" s="107"/>
      <c r="E63" s="107">
        <v>3417.91</v>
      </c>
      <c r="F63" s="107"/>
    </row>
    <row r="64" spans="1:6" ht="25.5" customHeight="1" x14ac:dyDescent="0.2">
      <c r="A64" s="148" t="s">
        <v>171</v>
      </c>
      <c r="B64" s="148"/>
      <c r="C64" s="111" t="s">
        <v>172</v>
      </c>
      <c r="D64" s="107"/>
      <c r="E64" s="107">
        <v>625.07000000000005</v>
      </c>
      <c r="F64" s="107"/>
    </row>
    <row r="65" spans="1:6" ht="0.75" customHeight="1" x14ac:dyDescent="0.2"/>
    <row r="66" spans="1:6" ht="25.5" customHeight="1" x14ac:dyDescent="0.2">
      <c r="A66" s="148" t="s">
        <v>174</v>
      </c>
      <c r="B66" s="148"/>
      <c r="C66" s="111" t="s">
        <v>175</v>
      </c>
      <c r="D66" s="107">
        <v>1</v>
      </c>
      <c r="E66" s="107">
        <v>0</v>
      </c>
      <c r="F66" s="107">
        <v>0</v>
      </c>
    </row>
    <row r="67" spans="1:6" ht="25.5" customHeight="1" x14ac:dyDescent="0.2">
      <c r="A67" s="148" t="s">
        <v>285</v>
      </c>
      <c r="B67" s="148"/>
      <c r="C67" s="111" t="s">
        <v>286</v>
      </c>
      <c r="D67" s="107"/>
      <c r="E67" s="107">
        <v>0</v>
      </c>
      <c r="F67" s="107"/>
    </row>
    <row r="68" spans="1:6" ht="25.5" customHeight="1" x14ac:dyDescent="0.2">
      <c r="A68" s="148" t="s">
        <v>190</v>
      </c>
      <c r="B68" s="148"/>
      <c r="C68" s="111" t="s">
        <v>191</v>
      </c>
      <c r="D68" s="107">
        <v>26449</v>
      </c>
      <c r="E68" s="107">
        <v>26449</v>
      </c>
      <c r="F68" s="107">
        <v>100</v>
      </c>
    </row>
    <row r="69" spans="1:6" ht="25.5" customHeight="1" x14ac:dyDescent="0.2">
      <c r="A69" s="148" t="s">
        <v>194</v>
      </c>
      <c r="B69" s="148"/>
      <c r="C69" s="111" t="s">
        <v>195</v>
      </c>
      <c r="D69" s="107"/>
      <c r="E69" s="107">
        <v>8731.2000000000007</v>
      </c>
      <c r="F69" s="107"/>
    </row>
    <row r="70" spans="1:6" ht="0.75" customHeight="1" x14ac:dyDescent="0.2"/>
    <row r="71" spans="1:6" ht="25.5" customHeight="1" x14ac:dyDescent="0.2">
      <c r="A71" s="148" t="s">
        <v>196</v>
      </c>
      <c r="B71" s="148"/>
      <c r="C71" s="111" t="s">
        <v>197</v>
      </c>
      <c r="D71" s="107"/>
      <c r="E71" s="107">
        <v>17717.8</v>
      </c>
      <c r="F71" s="107"/>
    </row>
    <row r="72" spans="1:6" ht="25.5" customHeight="1" x14ac:dyDescent="0.2">
      <c r="A72" s="145" t="s">
        <v>287</v>
      </c>
      <c r="B72" s="145"/>
      <c r="C72" s="109" t="s">
        <v>288</v>
      </c>
      <c r="D72" s="100">
        <v>1517176.36</v>
      </c>
      <c r="E72" s="100">
        <v>1508472.78</v>
      </c>
      <c r="F72" s="100">
        <v>99.43</v>
      </c>
    </row>
    <row r="73" spans="1:6" ht="25.5" customHeight="1" x14ac:dyDescent="0.2">
      <c r="A73" s="149" t="s">
        <v>289</v>
      </c>
      <c r="B73" s="149"/>
      <c r="C73" s="113" t="s">
        <v>290</v>
      </c>
      <c r="D73" s="103">
        <v>23650</v>
      </c>
      <c r="E73" s="103">
        <v>23650</v>
      </c>
      <c r="F73" s="103">
        <v>100</v>
      </c>
    </row>
    <row r="74" spans="1:6" ht="26.25" customHeight="1" x14ac:dyDescent="0.2">
      <c r="A74" s="148" t="s">
        <v>122</v>
      </c>
      <c r="B74" s="148"/>
      <c r="C74" s="111" t="s">
        <v>123</v>
      </c>
      <c r="D74" s="107">
        <v>23650</v>
      </c>
      <c r="E74" s="107">
        <v>23650</v>
      </c>
      <c r="F74" s="107">
        <v>100</v>
      </c>
    </row>
    <row r="75" spans="1:6" ht="25.5" customHeight="1" x14ac:dyDescent="0.2">
      <c r="A75" s="148" t="s">
        <v>148</v>
      </c>
      <c r="B75" s="148"/>
      <c r="C75" s="111" t="s">
        <v>149</v>
      </c>
      <c r="D75" s="107"/>
      <c r="E75" s="107">
        <v>10536.3</v>
      </c>
      <c r="F75" s="107"/>
    </row>
    <row r="76" spans="1:6" ht="25.5" customHeight="1" x14ac:dyDescent="0.2">
      <c r="A76" s="148" t="s">
        <v>152</v>
      </c>
      <c r="B76" s="148"/>
      <c r="C76" s="111" t="s">
        <v>153</v>
      </c>
      <c r="D76" s="107"/>
      <c r="E76" s="107">
        <v>2560</v>
      </c>
      <c r="F76" s="107"/>
    </row>
    <row r="77" spans="1:6" ht="0.75" customHeight="1" x14ac:dyDescent="0.2"/>
    <row r="78" spans="1:6" ht="25.5" customHeight="1" x14ac:dyDescent="0.2">
      <c r="A78" s="148" t="s">
        <v>154</v>
      </c>
      <c r="B78" s="148"/>
      <c r="C78" s="111" t="s">
        <v>155</v>
      </c>
      <c r="D78" s="107"/>
      <c r="E78" s="107">
        <v>3286.72</v>
      </c>
      <c r="F78" s="107"/>
    </row>
    <row r="79" spans="1:6" ht="25.5" customHeight="1" x14ac:dyDescent="0.2">
      <c r="A79" s="148" t="s">
        <v>158</v>
      </c>
      <c r="B79" s="148"/>
      <c r="C79" s="111" t="s">
        <v>159</v>
      </c>
      <c r="D79" s="107"/>
      <c r="E79" s="107">
        <v>824.56</v>
      </c>
      <c r="F79" s="107"/>
    </row>
    <row r="80" spans="1:6" ht="0.75" customHeight="1" x14ac:dyDescent="0.2"/>
    <row r="81" spans="1:6" ht="25.5" customHeight="1" x14ac:dyDescent="0.2">
      <c r="A81" s="148" t="s">
        <v>162</v>
      </c>
      <c r="B81" s="148"/>
      <c r="C81" s="111" t="s">
        <v>161</v>
      </c>
      <c r="D81" s="107"/>
      <c r="E81" s="107">
        <v>6240.9</v>
      </c>
      <c r="F81" s="107"/>
    </row>
    <row r="82" spans="1:6" ht="25.5" customHeight="1" x14ac:dyDescent="0.2">
      <c r="A82" s="148" t="s">
        <v>167</v>
      </c>
      <c r="B82" s="148"/>
      <c r="C82" s="111" t="s">
        <v>168</v>
      </c>
      <c r="D82" s="107"/>
      <c r="E82" s="107">
        <v>201.52</v>
      </c>
      <c r="F82" s="107"/>
    </row>
    <row r="83" spans="1:6" ht="0.75" customHeight="1" x14ac:dyDescent="0.2"/>
    <row r="84" spans="1:6" ht="25.5" customHeight="1" x14ac:dyDescent="0.2">
      <c r="A84" s="149" t="s">
        <v>291</v>
      </c>
      <c r="B84" s="149"/>
      <c r="C84" s="113" t="s">
        <v>292</v>
      </c>
      <c r="D84" s="103">
        <v>10044.9</v>
      </c>
      <c r="E84" s="103">
        <v>9350.25</v>
      </c>
      <c r="F84" s="103">
        <v>93.08</v>
      </c>
    </row>
    <row r="85" spans="1:6" ht="25.5" customHeight="1" x14ac:dyDescent="0.2">
      <c r="A85" s="148" t="s">
        <v>109</v>
      </c>
      <c r="B85" s="148"/>
      <c r="C85" s="111" t="s">
        <v>110</v>
      </c>
      <c r="D85" s="107">
        <v>4500</v>
      </c>
      <c r="E85" s="107">
        <v>4500</v>
      </c>
      <c r="F85" s="107">
        <v>100</v>
      </c>
    </row>
    <row r="86" spans="1:6" ht="25.5" customHeight="1" x14ac:dyDescent="0.2">
      <c r="A86" s="148" t="s">
        <v>117</v>
      </c>
      <c r="B86" s="148"/>
      <c r="C86" s="111" t="s">
        <v>116</v>
      </c>
      <c r="D86" s="107"/>
      <c r="E86" s="107">
        <v>4500</v>
      </c>
      <c r="F86" s="107"/>
    </row>
    <row r="87" spans="1:6" ht="25.5" customHeight="1" x14ac:dyDescent="0.2">
      <c r="A87" s="148" t="s">
        <v>122</v>
      </c>
      <c r="B87" s="148"/>
      <c r="C87" s="111" t="s">
        <v>123</v>
      </c>
      <c r="D87" s="107">
        <v>5544.9</v>
      </c>
      <c r="E87" s="107">
        <v>4850.25</v>
      </c>
      <c r="F87" s="107">
        <v>87.47</v>
      </c>
    </row>
    <row r="88" spans="1:6" ht="25.5" customHeight="1" x14ac:dyDescent="0.2">
      <c r="A88" s="148" t="s">
        <v>138</v>
      </c>
      <c r="B88" s="148"/>
      <c r="C88" s="111" t="s">
        <v>139</v>
      </c>
      <c r="D88" s="107"/>
      <c r="E88" s="107">
        <v>219.75</v>
      </c>
      <c r="F88" s="107"/>
    </row>
    <row r="89" spans="1:6" ht="0.75" customHeight="1" x14ac:dyDescent="0.2"/>
    <row r="90" spans="1:6" ht="25.5" customHeight="1" x14ac:dyDescent="0.2">
      <c r="A90" s="148" t="s">
        <v>148</v>
      </c>
      <c r="B90" s="148"/>
      <c r="C90" s="111" t="s">
        <v>149</v>
      </c>
      <c r="D90" s="107"/>
      <c r="E90" s="107">
        <v>4630.5</v>
      </c>
      <c r="F90" s="107"/>
    </row>
    <row r="91" spans="1:6" ht="0.75" customHeight="1" x14ac:dyDescent="0.2"/>
    <row r="92" spans="1:6" ht="25.5" customHeight="1" x14ac:dyDescent="0.2">
      <c r="A92" s="149" t="s">
        <v>293</v>
      </c>
      <c r="B92" s="149"/>
      <c r="C92" s="113" t="s">
        <v>294</v>
      </c>
      <c r="D92" s="103">
        <v>41612.36</v>
      </c>
      <c r="E92" s="103">
        <v>38580.339999999997</v>
      </c>
      <c r="F92" s="103">
        <v>92.71</v>
      </c>
    </row>
    <row r="93" spans="1:6" ht="25.5" customHeight="1" x14ac:dyDescent="0.2">
      <c r="A93" s="148" t="s">
        <v>122</v>
      </c>
      <c r="B93" s="148"/>
      <c r="C93" s="111" t="s">
        <v>123</v>
      </c>
      <c r="D93" s="107">
        <v>41362.36</v>
      </c>
      <c r="E93" s="107">
        <v>38100.050000000003</v>
      </c>
      <c r="F93" s="107">
        <v>92.11</v>
      </c>
    </row>
    <row r="94" spans="1:6" ht="25.5" customHeight="1" x14ac:dyDescent="0.2">
      <c r="A94" s="148" t="s">
        <v>126</v>
      </c>
      <c r="B94" s="148"/>
      <c r="C94" s="111" t="s">
        <v>127</v>
      </c>
      <c r="D94" s="107"/>
      <c r="E94" s="107">
        <v>3165.48</v>
      </c>
      <c r="F94" s="107"/>
    </row>
    <row r="95" spans="1:6" ht="25.5" customHeight="1" x14ac:dyDescent="0.2">
      <c r="A95" s="148" t="s">
        <v>130</v>
      </c>
      <c r="B95" s="148"/>
      <c r="C95" s="111" t="s">
        <v>131</v>
      </c>
      <c r="D95" s="107"/>
      <c r="E95" s="107">
        <v>55</v>
      </c>
      <c r="F95" s="107"/>
    </row>
    <row r="96" spans="1:6" ht="0.75" customHeight="1" x14ac:dyDescent="0.2"/>
    <row r="97" spans="1:6" ht="25.5" customHeight="1" x14ac:dyDescent="0.2">
      <c r="A97" s="148" t="s">
        <v>134</v>
      </c>
      <c r="B97" s="148"/>
      <c r="C97" s="111" t="s">
        <v>135</v>
      </c>
      <c r="D97" s="107"/>
      <c r="E97" s="107">
        <v>155</v>
      </c>
      <c r="F97" s="107"/>
    </row>
    <row r="98" spans="1:6" ht="25.5" customHeight="1" x14ac:dyDescent="0.2">
      <c r="A98" s="148" t="s">
        <v>136</v>
      </c>
      <c r="B98" s="148"/>
      <c r="C98" s="111" t="s">
        <v>137</v>
      </c>
      <c r="D98" s="107"/>
      <c r="E98" s="107">
        <v>2283.04</v>
      </c>
      <c r="F98" s="107"/>
    </row>
    <row r="99" spans="1:6" ht="0.75" customHeight="1" x14ac:dyDescent="0.2"/>
    <row r="100" spans="1:6" ht="25.5" customHeight="1" x14ac:dyDescent="0.2">
      <c r="A100" s="148" t="s">
        <v>138</v>
      </c>
      <c r="B100" s="148"/>
      <c r="C100" s="111" t="s">
        <v>139</v>
      </c>
      <c r="D100" s="107"/>
      <c r="E100" s="107">
        <v>95.16</v>
      </c>
      <c r="F100" s="107"/>
    </row>
    <row r="101" spans="1:6" ht="25.5" customHeight="1" x14ac:dyDescent="0.2">
      <c r="A101" s="148" t="s">
        <v>140</v>
      </c>
      <c r="B101" s="148"/>
      <c r="C101" s="111" t="s">
        <v>141</v>
      </c>
      <c r="D101" s="107"/>
      <c r="E101" s="107">
        <v>0</v>
      </c>
      <c r="F101" s="107"/>
    </row>
    <row r="102" spans="1:6" ht="0.75" customHeight="1" x14ac:dyDescent="0.2"/>
    <row r="103" spans="1:6" ht="25.5" customHeight="1" x14ac:dyDescent="0.2">
      <c r="A103" s="148" t="s">
        <v>142</v>
      </c>
      <c r="B103" s="148"/>
      <c r="C103" s="111" t="s">
        <v>143</v>
      </c>
      <c r="D103" s="107"/>
      <c r="E103" s="107">
        <v>140</v>
      </c>
      <c r="F103" s="107"/>
    </row>
    <row r="104" spans="1:6" ht="26.25" customHeight="1" x14ac:dyDescent="0.2">
      <c r="A104" s="148" t="s">
        <v>146</v>
      </c>
      <c r="B104" s="148"/>
      <c r="C104" s="111" t="s">
        <v>147</v>
      </c>
      <c r="D104" s="107"/>
      <c r="E104" s="107">
        <v>148.41999999999999</v>
      </c>
      <c r="F104" s="107"/>
    </row>
    <row r="105" spans="1:6" ht="25.5" customHeight="1" x14ac:dyDescent="0.2">
      <c r="A105" s="148" t="s">
        <v>148</v>
      </c>
      <c r="B105" s="148"/>
      <c r="C105" s="111" t="s">
        <v>149</v>
      </c>
      <c r="D105" s="107"/>
      <c r="E105" s="107">
        <v>1989.25</v>
      </c>
      <c r="F105" s="107"/>
    </row>
    <row r="106" spans="1:6" ht="0.75" customHeight="1" x14ac:dyDescent="0.2"/>
    <row r="107" spans="1:6" ht="25.5" customHeight="1" x14ac:dyDescent="0.2">
      <c r="A107" s="148" t="s">
        <v>150</v>
      </c>
      <c r="B107" s="148"/>
      <c r="C107" s="111" t="s">
        <v>151</v>
      </c>
      <c r="D107" s="107"/>
      <c r="E107" s="107">
        <v>126.31</v>
      </c>
      <c r="F107" s="107"/>
    </row>
    <row r="108" spans="1:6" ht="25.5" customHeight="1" x14ac:dyDescent="0.2">
      <c r="A108" s="148" t="s">
        <v>154</v>
      </c>
      <c r="B108" s="148"/>
      <c r="C108" s="111" t="s">
        <v>155</v>
      </c>
      <c r="D108" s="107"/>
      <c r="E108" s="107">
        <v>11602.76</v>
      </c>
      <c r="F108" s="107"/>
    </row>
    <row r="109" spans="1:6" ht="0.75" customHeight="1" x14ac:dyDescent="0.2"/>
    <row r="110" spans="1:6" ht="25.5" customHeight="1" x14ac:dyDescent="0.2">
      <c r="A110" s="148" t="s">
        <v>156</v>
      </c>
      <c r="B110" s="148"/>
      <c r="C110" s="111" t="s">
        <v>157</v>
      </c>
      <c r="D110" s="107"/>
      <c r="E110" s="107">
        <v>150</v>
      </c>
      <c r="F110" s="107"/>
    </row>
    <row r="111" spans="1:6" ht="25.5" customHeight="1" x14ac:dyDescent="0.2">
      <c r="A111" s="148" t="s">
        <v>158</v>
      </c>
      <c r="B111" s="148"/>
      <c r="C111" s="111" t="s">
        <v>159</v>
      </c>
      <c r="D111" s="107"/>
      <c r="E111" s="107">
        <v>560.47</v>
      </c>
      <c r="F111" s="107"/>
    </row>
    <row r="112" spans="1:6" ht="0.75" customHeight="1" x14ac:dyDescent="0.2"/>
    <row r="113" spans="1:6" ht="25.5" customHeight="1" x14ac:dyDescent="0.2">
      <c r="A113" s="148" t="s">
        <v>162</v>
      </c>
      <c r="B113" s="148"/>
      <c r="C113" s="111" t="s">
        <v>161</v>
      </c>
      <c r="D113" s="107"/>
      <c r="E113" s="107">
        <v>13901.37</v>
      </c>
      <c r="F113" s="107"/>
    </row>
    <row r="114" spans="1:6" ht="25.5" customHeight="1" x14ac:dyDescent="0.2">
      <c r="A114" s="148" t="s">
        <v>167</v>
      </c>
      <c r="B114" s="148"/>
      <c r="C114" s="111" t="s">
        <v>168</v>
      </c>
      <c r="D114" s="107"/>
      <c r="E114" s="107">
        <v>1260.83</v>
      </c>
      <c r="F114" s="107"/>
    </row>
    <row r="115" spans="1:6" ht="0.75" customHeight="1" x14ac:dyDescent="0.2"/>
    <row r="116" spans="1:6" ht="25.5" customHeight="1" x14ac:dyDescent="0.2">
      <c r="A116" s="148" t="s">
        <v>169</v>
      </c>
      <c r="B116" s="148"/>
      <c r="C116" s="111" t="s">
        <v>170</v>
      </c>
      <c r="D116" s="107"/>
      <c r="E116" s="107">
        <v>2327</v>
      </c>
      <c r="F116" s="107"/>
    </row>
    <row r="117" spans="1:6" ht="0.75" customHeight="1" x14ac:dyDescent="0.2"/>
    <row r="118" spans="1:6" ht="25.5" customHeight="1" x14ac:dyDescent="0.2">
      <c r="A118" s="148" t="s">
        <v>173</v>
      </c>
      <c r="B118" s="148"/>
      <c r="C118" s="111" t="s">
        <v>164</v>
      </c>
      <c r="D118" s="107"/>
      <c r="E118" s="107">
        <v>139.96</v>
      </c>
      <c r="F118" s="107"/>
    </row>
    <row r="119" spans="1:6" ht="25.5" customHeight="1" x14ac:dyDescent="0.2">
      <c r="A119" s="148" t="s">
        <v>174</v>
      </c>
      <c r="B119" s="148"/>
      <c r="C119" s="111" t="s">
        <v>175</v>
      </c>
      <c r="D119" s="107">
        <v>50</v>
      </c>
      <c r="E119" s="107">
        <v>0.15</v>
      </c>
      <c r="F119" s="107">
        <v>0.3</v>
      </c>
    </row>
    <row r="120" spans="1:6" ht="25.5" customHeight="1" x14ac:dyDescent="0.2">
      <c r="A120" s="148" t="s">
        <v>178</v>
      </c>
      <c r="B120" s="148"/>
      <c r="C120" s="111" t="s">
        <v>179</v>
      </c>
      <c r="D120" s="107"/>
      <c r="E120" s="107">
        <v>0.15</v>
      </c>
      <c r="F120" s="107"/>
    </row>
    <row r="121" spans="1:6" ht="0.75" customHeight="1" x14ac:dyDescent="0.2"/>
    <row r="122" spans="1:6" ht="25.5" customHeight="1" x14ac:dyDescent="0.2">
      <c r="A122" s="148" t="s">
        <v>188</v>
      </c>
      <c r="B122" s="148"/>
      <c r="C122" s="111" t="s">
        <v>189</v>
      </c>
      <c r="D122" s="107">
        <v>0</v>
      </c>
      <c r="E122" s="107">
        <v>0</v>
      </c>
      <c r="F122" s="107">
        <v>0</v>
      </c>
    </row>
    <row r="123" spans="1:6" ht="25.5" customHeight="1" x14ac:dyDescent="0.2">
      <c r="A123" s="148" t="s">
        <v>190</v>
      </c>
      <c r="B123" s="148"/>
      <c r="C123" s="111" t="s">
        <v>191</v>
      </c>
      <c r="D123" s="107">
        <v>200</v>
      </c>
      <c r="E123" s="107">
        <v>480.14</v>
      </c>
      <c r="F123" s="107">
        <v>240.07</v>
      </c>
    </row>
    <row r="124" spans="1:6" ht="25.5" customHeight="1" x14ac:dyDescent="0.2">
      <c r="A124" s="148" t="s">
        <v>196</v>
      </c>
      <c r="B124" s="148"/>
      <c r="C124" s="111" t="s">
        <v>197</v>
      </c>
      <c r="D124" s="107"/>
      <c r="E124" s="107">
        <v>480.14</v>
      </c>
      <c r="F124" s="107"/>
    </row>
    <row r="125" spans="1:6" ht="33" customHeight="1" x14ac:dyDescent="0.2">
      <c r="A125" s="149" t="s">
        <v>295</v>
      </c>
      <c r="B125" s="149"/>
      <c r="C125" s="113" t="s">
        <v>296</v>
      </c>
      <c r="D125" s="103">
        <v>1440840</v>
      </c>
      <c r="E125" s="103">
        <v>1436682.19</v>
      </c>
      <c r="F125" s="103">
        <v>99.71</v>
      </c>
    </row>
    <row r="126" spans="1:6" ht="25.5" customHeight="1" x14ac:dyDescent="0.2">
      <c r="A126" s="148" t="s">
        <v>109</v>
      </c>
      <c r="B126" s="148"/>
      <c r="C126" s="111" t="s">
        <v>110</v>
      </c>
      <c r="D126" s="107">
        <v>1365480</v>
      </c>
      <c r="E126" s="107">
        <v>1364859.34</v>
      </c>
      <c r="F126" s="107">
        <v>99.95</v>
      </c>
    </row>
    <row r="127" spans="1:6" ht="25.5" customHeight="1" x14ac:dyDescent="0.2">
      <c r="A127" s="148" t="s">
        <v>113</v>
      </c>
      <c r="B127" s="148"/>
      <c r="C127" s="111" t="s">
        <v>114</v>
      </c>
      <c r="D127" s="107"/>
      <c r="E127" s="107">
        <v>1147770.8999999999</v>
      </c>
      <c r="F127" s="107"/>
    </row>
    <row r="128" spans="1:6" ht="25.5" customHeight="1" x14ac:dyDescent="0.2">
      <c r="A128" s="148" t="s">
        <v>117</v>
      </c>
      <c r="B128" s="148"/>
      <c r="C128" s="111" t="s">
        <v>116</v>
      </c>
      <c r="D128" s="107"/>
      <c r="E128" s="107">
        <v>34451.870000000003</v>
      </c>
      <c r="F128" s="107"/>
    </row>
    <row r="129" spans="1:6" ht="0.75" customHeight="1" x14ac:dyDescent="0.2"/>
    <row r="130" spans="1:6" ht="25.5" customHeight="1" x14ac:dyDescent="0.2">
      <c r="A130" s="148" t="s">
        <v>120</v>
      </c>
      <c r="B130" s="148"/>
      <c r="C130" s="111" t="s">
        <v>121</v>
      </c>
      <c r="D130" s="107"/>
      <c r="E130" s="107">
        <v>182636.57</v>
      </c>
      <c r="F130" s="107"/>
    </row>
    <row r="131" spans="1:6" ht="25.5" customHeight="1" x14ac:dyDescent="0.2">
      <c r="A131" s="148" t="s">
        <v>122</v>
      </c>
      <c r="B131" s="148"/>
      <c r="C131" s="111" t="s">
        <v>123</v>
      </c>
      <c r="D131" s="107">
        <v>75360</v>
      </c>
      <c r="E131" s="107">
        <v>71822.850000000006</v>
      </c>
      <c r="F131" s="107">
        <v>95.31</v>
      </c>
    </row>
    <row r="132" spans="1:6" ht="26.25" customHeight="1" x14ac:dyDescent="0.2">
      <c r="A132" s="148" t="s">
        <v>126</v>
      </c>
      <c r="B132" s="148"/>
      <c r="C132" s="111" t="s">
        <v>127</v>
      </c>
      <c r="D132" s="107"/>
      <c r="E132" s="107">
        <v>176.76</v>
      </c>
      <c r="F132" s="107"/>
    </row>
    <row r="133" spans="1:6" ht="25.5" customHeight="1" x14ac:dyDescent="0.2">
      <c r="A133" s="148" t="s">
        <v>128</v>
      </c>
      <c r="B133" s="148"/>
      <c r="C133" s="111" t="s">
        <v>129</v>
      </c>
      <c r="D133" s="107"/>
      <c r="E133" s="107">
        <v>49802.16</v>
      </c>
      <c r="F133" s="107"/>
    </row>
    <row r="134" spans="1:6" ht="0.75" customHeight="1" x14ac:dyDescent="0.2"/>
    <row r="135" spans="1:6" ht="25.5" customHeight="1" x14ac:dyDescent="0.2">
      <c r="A135" s="148" t="s">
        <v>134</v>
      </c>
      <c r="B135" s="148"/>
      <c r="C135" s="111" t="s">
        <v>135</v>
      </c>
      <c r="D135" s="107"/>
      <c r="E135" s="107">
        <v>380</v>
      </c>
      <c r="F135" s="107"/>
    </row>
    <row r="136" spans="1:6" ht="25.5" customHeight="1" x14ac:dyDescent="0.2">
      <c r="A136" s="148" t="s">
        <v>154</v>
      </c>
      <c r="B136" s="148"/>
      <c r="C136" s="111" t="s">
        <v>155</v>
      </c>
      <c r="D136" s="107"/>
      <c r="E136" s="107">
        <v>456.64</v>
      </c>
      <c r="F136" s="107"/>
    </row>
    <row r="137" spans="1:6" ht="0.75" customHeight="1" x14ac:dyDescent="0.2"/>
    <row r="138" spans="1:6" ht="25.5" customHeight="1" x14ac:dyDescent="0.2">
      <c r="A138" s="148" t="s">
        <v>162</v>
      </c>
      <c r="B138" s="148"/>
      <c r="C138" s="111" t="s">
        <v>161</v>
      </c>
      <c r="D138" s="107"/>
      <c r="E138" s="107">
        <v>238.4</v>
      </c>
      <c r="F138" s="107"/>
    </row>
    <row r="139" spans="1:6" ht="25.5" customHeight="1" x14ac:dyDescent="0.2">
      <c r="A139" s="148" t="s">
        <v>165</v>
      </c>
      <c r="B139" s="148"/>
      <c r="C139" s="111" t="s">
        <v>166</v>
      </c>
      <c r="D139" s="107"/>
      <c r="E139" s="107">
        <v>18260.89</v>
      </c>
      <c r="F139" s="107"/>
    </row>
    <row r="140" spans="1:6" ht="0.75" customHeight="1" x14ac:dyDescent="0.2"/>
    <row r="141" spans="1:6" ht="25.5" customHeight="1" x14ac:dyDescent="0.2">
      <c r="A141" s="148" t="s">
        <v>171</v>
      </c>
      <c r="B141" s="148"/>
      <c r="C141" s="111" t="s">
        <v>172</v>
      </c>
      <c r="D141" s="107"/>
      <c r="E141" s="107">
        <v>2508</v>
      </c>
      <c r="F141" s="107"/>
    </row>
    <row r="142" spans="1:6" ht="25.5" customHeight="1" x14ac:dyDescent="0.2">
      <c r="A142" s="149" t="s">
        <v>297</v>
      </c>
      <c r="B142" s="149"/>
      <c r="C142" s="113" t="s">
        <v>298</v>
      </c>
      <c r="D142" s="103">
        <v>668</v>
      </c>
      <c r="E142" s="103">
        <v>210</v>
      </c>
      <c r="F142" s="103">
        <v>31.44</v>
      </c>
    </row>
    <row r="143" spans="1:6" ht="25.5" customHeight="1" x14ac:dyDescent="0.2">
      <c r="A143" s="148" t="s">
        <v>122</v>
      </c>
      <c r="B143" s="148"/>
      <c r="C143" s="111" t="s">
        <v>123</v>
      </c>
      <c r="D143" s="107">
        <v>668</v>
      </c>
      <c r="E143" s="107">
        <v>30</v>
      </c>
      <c r="F143" s="107">
        <v>4.49</v>
      </c>
    </row>
    <row r="144" spans="1:6" ht="25.5" customHeight="1" x14ac:dyDescent="0.2">
      <c r="A144" s="148" t="s">
        <v>142</v>
      </c>
      <c r="B144" s="148"/>
      <c r="C144" s="111" t="s">
        <v>143</v>
      </c>
      <c r="D144" s="107"/>
      <c r="E144" s="107">
        <v>30</v>
      </c>
      <c r="F144" s="107"/>
    </row>
    <row r="145" spans="1:6" ht="0.75" customHeight="1" x14ac:dyDescent="0.2"/>
    <row r="146" spans="1:6" ht="25.5" customHeight="1" x14ac:dyDescent="0.2">
      <c r="A146" s="148" t="s">
        <v>180</v>
      </c>
      <c r="B146" s="148"/>
      <c r="C146" s="111" t="s">
        <v>181</v>
      </c>
      <c r="D146" s="107">
        <v>0</v>
      </c>
      <c r="E146" s="107">
        <v>180</v>
      </c>
      <c r="F146" s="107">
        <v>0</v>
      </c>
    </row>
    <row r="147" spans="1:6" ht="25.5" customHeight="1" x14ac:dyDescent="0.2">
      <c r="A147" s="148" t="s">
        <v>184</v>
      </c>
      <c r="B147" s="148"/>
      <c r="C147" s="111" t="s">
        <v>185</v>
      </c>
      <c r="D147" s="107"/>
      <c r="E147" s="107">
        <v>180</v>
      </c>
      <c r="F147" s="107"/>
    </row>
    <row r="148" spans="1:6" ht="0.75" customHeight="1" x14ac:dyDescent="0.2"/>
    <row r="149" spans="1:6" ht="25.5" customHeight="1" x14ac:dyDescent="0.2">
      <c r="A149" s="149" t="s">
        <v>299</v>
      </c>
      <c r="B149" s="149"/>
      <c r="C149" s="113" t="s">
        <v>300</v>
      </c>
      <c r="D149" s="103">
        <v>361.1</v>
      </c>
      <c r="E149" s="103">
        <v>0</v>
      </c>
      <c r="F149" s="103">
        <v>0</v>
      </c>
    </row>
    <row r="150" spans="1:6" ht="25.5" customHeight="1" x14ac:dyDescent="0.2">
      <c r="A150" s="148" t="s">
        <v>122</v>
      </c>
      <c r="B150" s="148"/>
      <c r="C150" s="111" t="s">
        <v>123</v>
      </c>
      <c r="D150" s="107">
        <v>0</v>
      </c>
      <c r="E150" s="107">
        <v>0</v>
      </c>
      <c r="F150" s="107">
        <v>0</v>
      </c>
    </row>
    <row r="151" spans="1:6" ht="25.5" customHeight="1" x14ac:dyDescent="0.2">
      <c r="A151" s="148" t="s">
        <v>190</v>
      </c>
      <c r="B151" s="148"/>
      <c r="C151" s="111" t="s">
        <v>191</v>
      </c>
      <c r="D151" s="107">
        <v>361.1</v>
      </c>
      <c r="E151" s="107">
        <v>0</v>
      </c>
      <c r="F151" s="107">
        <v>0</v>
      </c>
    </row>
    <row r="152" spans="1:6" ht="25.5" customHeight="1" x14ac:dyDescent="0.2">
      <c r="A152" s="148" t="s">
        <v>194</v>
      </c>
      <c r="B152" s="148"/>
      <c r="C152" s="111" t="s">
        <v>195</v>
      </c>
      <c r="D152" s="107"/>
      <c r="E152" s="107">
        <v>0</v>
      </c>
      <c r="F152" s="107"/>
    </row>
  </sheetData>
  <mergeCells count="115">
    <mergeCell ref="B1:G1"/>
    <mergeCell ref="A3:C3"/>
    <mergeCell ref="A4:C4"/>
    <mergeCell ref="A5:C5"/>
    <mergeCell ref="A6:B6"/>
    <mergeCell ref="A7:B7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9:B29"/>
    <mergeCell ref="A31:B31"/>
    <mergeCell ref="A32:B32"/>
    <mergeCell ref="A34:B34"/>
    <mergeCell ref="A35:B35"/>
    <mergeCell ref="A37:B37"/>
    <mergeCell ref="A20:B20"/>
    <mergeCell ref="A21:B21"/>
    <mergeCell ref="A23:B23"/>
    <mergeCell ref="A24:B24"/>
    <mergeCell ref="A26:B26"/>
    <mergeCell ref="A27:B27"/>
    <mergeCell ref="A46:B46"/>
    <mergeCell ref="A47:B47"/>
    <mergeCell ref="A49:B49"/>
    <mergeCell ref="A50:B50"/>
    <mergeCell ref="A52:B52"/>
    <mergeCell ref="A53:B53"/>
    <mergeCell ref="A38:B38"/>
    <mergeCell ref="A39:B39"/>
    <mergeCell ref="A40:B40"/>
    <mergeCell ref="A41:B41"/>
    <mergeCell ref="A42:B42"/>
    <mergeCell ref="A44:B44"/>
    <mergeCell ref="A64:B64"/>
    <mergeCell ref="A66:B66"/>
    <mergeCell ref="A67:B67"/>
    <mergeCell ref="A68:B68"/>
    <mergeCell ref="A69:B69"/>
    <mergeCell ref="A71:B71"/>
    <mergeCell ref="A55:B55"/>
    <mergeCell ref="A56:B56"/>
    <mergeCell ref="A58:B58"/>
    <mergeCell ref="A60:B60"/>
    <mergeCell ref="A61:B61"/>
    <mergeCell ref="A63:B63"/>
    <mergeCell ref="A79:B79"/>
    <mergeCell ref="A81:B81"/>
    <mergeCell ref="A82:B82"/>
    <mergeCell ref="A84:B84"/>
    <mergeCell ref="A85:B85"/>
    <mergeCell ref="A86:B86"/>
    <mergeCell ref="A72:B72"/>
    <mergeCell ref="A73:B73"/>
    <mergeCell ref="A74:B74"/>
    <mergeCell ref="A75:B75"/>
    <mergeCell ref="A76:B76"/>
    <mergeCell ref="A78:B78"/>
    <mergeCell ref="A95:B95"/>
    <mergeCell ref="A97:B97"/>
    <mergeCell ref="A98:B98"/>
    <mergeCell ref="A100:B100"/>
    <mergeCell ref="A101:B101"/>
    <mergeCell ref="A103:B103"/>
    <mergeCell ref="A87:B87"/>
    <mergeCell ref="A88:B88"/>
    <mergeCell ref="A90:B90"/>
    <mergeCell ref="A92:B92"/>
    <mergeCell ref="A93:B93"/>
    <mergeCell ref="A94:B94"/>
    <mergeCell ref="A113:B113"/>
    <mergeCell ref="A114:B114"/>
    <mergeCell ref="A116:B116"/>
    <mergeCell ref="A118:B118"/>
    <mergeCell ref="A119:B119"/>
    <mergeCell ref="A120:B120"/>
    <mergeCell ref="A104:B104"/>
    <mergeCell ref="A105:B105"/>
    <mergeCell ref="A107:B107"/>
    <mergeCell ref="A108:B108"/>
    <mergeCell ref="A110:B110"/>
    <mergeCell ref="A111:B111"/>
    <mergeCell ref="A128:B128"/>
    <mergeCell ref="A130:B130"/>
    <mergeCell ref="A131:B131"/>
    <mergeCell ref="A132:B132"/>
    <mergeCell ref="A133:B133"/>
    <mergeCell ref="A135:B135"/>
    <mergeCell ref="A122:B122"/>
    <mergeCell ref="A123:B123"/>
    <mergeCell ref="A124:B124"/>
    <mergeCell ref="A125:B125"/>
    <mergeCell ref="A126:B126"/>
    <mergeCell ref="A127:B127"/>
    <mergeCell ref="A152:B152"/>
    <mergeCell ref="A144:B144"/>
    <mergeCell ref="A146:B146"/>
    <mergeCell ref="A147:B147"/>
    <mergeCell ref="A149:B149"/>
    <mergeCell ref="A150:B150"/>
    <mergeCell ref="A151:B151"/>
    <mergeCell ref="A136:B136"/>
    <mergeCell ref="A138:B138"/>
    <mergeCell ref="A139:B139"/>
    <mergeCell ref="A141:B141"/>
    <mergeCell ref="A142:B142"/>
    <mergeCell ref="A143:B1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topLeftCell="A34" zoomScaleNormal="100" workbookViewId="0">
      <selection activeCell="P31" sqref="P31"/>
    </sheetView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Document" shapeId="29731" r:id="rId4">
          <objectPr defaultSize="0" r:id="rId5">
            <anchor moveWithCells="1">
              <from>
                <xdr:col>0</xdr:col>
                <xdr:colOff>95250</xdr:colOff>
                <xdr:row>0</xdr:row>
                <xdr:rowOff>104775</xdr:rowOff>
              </from>
              <to>
                <xdr:col>11</xdr:col>
                <xdr:colOff>38100</xdr:colOff>
                <xdr:row>56</xdr:row>
                <xdr:rowOff>114300</xdr:rowOff>
              </to>
            </anchor>
          </objectPr>
        </oleObject>
      </mc:Choice>
      <mc:Fallback>
        <oleObject progId="Document" shapeId="2973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N33" sqref="N33"/>
    </sheetView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r:id="rId5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11</xdr:col>
                <xdr:colOff>95250</xdr:colOff>
                <xdr:row>34</xdr:row>
                <xdr:rowOff>76200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L24" sqref="L24"/>
    </sheetView>
  </sheetViews>
  <sheetFormatPr defaultRowHeight="12.75" x14ac:dyDescent="0.2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  <col min="257" max="257" width="37" customWidth="1"/>
    <col min="258" max="259" width="14.140625" customWidth="1"/>
    <col min="260" max="260" width="14" customWidth="1"/>
    <col min="261" max="261" width="8.140625" customWidth="1"/>
    <col min="262" max="262" width="4.85546875" customWidth="1"/>
    <col min="263" max="263" width="3.140625" customWidth="1"/>
    <col min="264" max="264" width="0.140625" customWidth="1"/>
    <col min="513" max="513" width="37" customWidth="1"/>
    <col min="514" max="515" width="14.140625" customWidth="1"/>
    <col min="516" max="516" width="14" customWidth="1"/>
    <col min="517" max="517" width="8.140625" customWidth="1"/>
    <col min="518" max="518" width="4.85546875" customWidth="1"/>
    <col min="519" max="519" width="3.140625" customWidth="1"/>
    <col min="520" max="520" width="0.140625" customWidth="1"/>
    <col min="769" max="769" width="37" customWidth="1"/>
    <col min="770" max="771" width="14.140625" customWidth="1"/>
    <col min="772" max="772" width="14" customWidth="1"/>
    <col min="773" max="773" width="8.140625" customWidth="1"/>
    <col min="774" max="774" width="4.85546875" customWidth="1"/>
    <col min="775" max="775" width="3.140625" customWidth="1"/>
    <col min="776" max="776" width="0.140625" customWidth="1"/>
    <col min="1025" max="1025" width="37" customWidth="1"/>
    <col min="1026" max="1027" width="14.140625" customWidth="1"/>
    <col min="1028" max="1028" width="14" customWidth="1"/>
    <col min="1029" max="1029" width="8.140625" customWidth="1"/>
    <col min="1030" max="1030" width="4.85546875" customWidth="1"/>
    <col min="1031" max="1031" width="3.140625" customWidth="1"/>
    <col min="1032" max="1032" width="0.140625" customWidth="1"/>
    <col min="1281" max="1281" width="37" customWidth="1"/>
    <col min="1282" max="1283" width="14.140625" customWidth="1"/>
    <col min="1284" max="1284" width="14" customWidth="1"/>
    <col min="1285" max="1285" width="8.140625" customWidth="1"/>
    <col min="1286" max="1286" width="4.85546875" customWidth="1"/>
    <col min="1287" max="1287" width="3.140625" customWidth="1"/>
    <col min="1288" max="1288" width="0.140625" customWidth="1"/>
    <col min="1537" max="1537" width="37" customWidth="1"/>
    <col min="1538" max="1539" width="14.140625" customWidth="1"/>
    <col min="1540" max="1540" width="14" customWidth="1"/>
    <col min="1541" max="1541" width="8.140625" customWidth="1"/>
    <col min="1542" max="1542" width="4.85546875" customWidth="1"/>
    <col min="1543" max="1543" width="3.140625" customWidth="1"/>
    <col min="1544" max="1544" width="0.140625" customWidth="1"/>
    <col min="1793" max="1793" width="37" customWidth="1"/>
    <col min="1794" max="1795" width="14.140625" customWidth="1"/>
    <col min="1796" max="1796" width="14" customWidth="1"/>
    <col min="1797" max="1797" width="8.140625" customWidth="1"/>
    <col min="1798" max="1798" width="4.85546875" customWidth="1"/>
    <col min="1799" max="1799" width="3.140625" customWidth="1"/>
    <col min="1800" max="1800" width="0.140625" customWidth="1"/>
    <col min="2049" max="2049" width="37" customWidth="1"/>
    <col min="2050" max="2051" width="14.140625" customWidth="1"/>
    <col min="2052" max="2052" width="14" customWidth="1"/>
    <col min="2053" max="2053" width="8.140625" customWidth="1"/>
    <col min="2054" max="2054" width="4.85546875" customWidth="1"/>
    <col min="2055" max="2055" width="3.140625" customWidth="1"/>
    <col min="2056" max="2056" width="0.140625" customWidth="1"/>
    <col min="2305" max="2305" width="37" customWidth="1"/>
    <col min="2306" max="2307" width="14.140625" customWidth="1"/>
    <col min="2308" max="2308" width="14" customWidth="1"/>
    <col min="2309" max="2309" width="8.140625" customWidth="1"/>
    <col min="2310" max="2310" width="4.85546875" customWidth="1"/>
    <col min="2311" max="2311" width="3.140625" customWidth="1"/>
    <col min="2312" max="2312" width="0.140625" customWidth="1"/>
    <col min="2561" max="2561" width="37" customWidth="1"/>
    <col min="2562" max="2563" width="14.140625" customWidth="1"/>
    <col min="2564" max="2564" width="14" customWidth="1"/>
    <col min="2565" max="2565" width="8.140625" customWidth="1"/>
    <col min="2566" max="2566" width="4.85546875" customWidth="1"/>
    <col min="2567" max="2567" width="3.140625" customWidth="1"/>
    <col min="2568" max="2568" width="0.140625" customWidth="1"/>
    <col min="2817" max="2817" width="37" customWidth="1"/>
    <col min="2818" max="2819" width="14.140625" customWidth="1"/>
    <col min="2820" max="2820" width="14" customWidth="1"/>
    <col min="2821" max="2821" width="8.140625" customWidth="1"/>
    <col min="2822" max="2822" width="4.85546875" customWidth="1"/>
    <col min="2823" max="2823" width="3.140625" customWidth="1"/>
    <col min="2824" max="2824" width="0.140625" customWidth="1"/>
    <col min="3073" max="3073" width="37" customWidth="1"/>
    <col min="3074" max="3075" width="14.140625" customWidth="1"/>
    <col min="3076" max="3076" width="14" customWidth="1"/>
    <col min="3077" max="3077" width="8.140625" customWidth="1"/>
    <col min="3078" max="3078" width="4.85546875" customWidth="1"/>
    <col min="3079" max="3079" width="3.140625" customWidth="1"/>
    <col min="3080" max="3080" width="0.140625" customWidth="1"/>
    <col min="3329" max="3329" width="37" customWidth="1"/>
    <col min="3330" max="3331" width="14.140625" customWidth="1"/>
    <col min="3332" max="3332" width="14" customWidth="1"/>
    <col min="3333" max="3333" width="8.140625" customWidth="1"/>
    <col min="3334" max="3334" width="4.85546875" customWidth="1"/>
    <col min="3335" max="3335" width="3.140625" customWidth="1"/>
    <col min="3336" max="3336" width="0.140625" customWidth="1"/>
    <col min="3585" max="3585" width="37" customWidth="1"/>
    <col min="3586" max="3587" width="14.140625" customWidth="1"/>
    <col min="3588" max="3588" width="14" customWidth="1"/>
    <col min="3589" max="3589" width="8.140625" customWidth="1"/>
    <col min="3590" max="3590" width="4.85546875" customWidth="1"/>
    <col min="3591" max="3591" width="3.140625" customWidth="1"/>
    <col min="3592" max="3592" width="0.140625" customWidth="1"/>
    <col min="3841" max="3841" width="37" customWidth="1"/>
    <col min="3842" max="3843" width="14.140625" customWidth="1"/>
    <col min="3844" max="3844" width="14" customWidth="1"/>
    <col min="3845" max="3845" width="8.140625" customWidth="1"/>
    <col min="3846" max="3846" width="4.85546875" customWidth="1"/>
    <col min="3847" max="3847" width="3.140625" customWidth="1"/>
    <col min="3848" max="3848" width="0.140625" customWidth="1"/>
    <col min="4097" max="4097" width="37" customWidth="1"/>
    <col min="4098" max="4099" width="14.140625" customWidth="1"/>
    <col min="4100" max="4100" width="14" customWidth="1"/>
    <col min="4101" max="4101" width="8.140625" customWidth="1"/>
    <col min="4102" max="4102" width="4.85546875" customWidth="1"/>
    <col min="4103" max="4103" width="3.140625" customWidth="1"/>
    <col min="4104" max="4104" width="0.140625" customWidth="1"/>
    <col min="4353" max="4353" width="37" customWidth="1"/>
    <col min="4354" max="4355" width="14.140625" customWidth="1"/>
    <col min="4356" max="4356" width="14" customWidth="1"/>
    <col min="4357" max="4357" width="8.140625" customWidth="1"/>
    <col min="4358" max="4358" width="4.85546875" customWidth="1"/>
    <col min="4359" max="4359" width="3.140625" customWidth="1"/>
    <col min="4360" max="4360" width="0.140625" customWidth="1"/>
    <col min="4609" max="4609" width="37" customWidth="1"/>
    <col min="4610" max="4611" width="14.140625" customWidth="1"/>
    <col min="4612" max="4612" width="14" customWidth="1"/>
    <col min="4613" max="4613" width="8.140625" customWidth="1"/>
    <col min="4614" max="4614" width="4.85546875" customWidth="1"/>
    <col min="4615" max="4615" width="3.140625" customWidth="1"/>
    <col min="4616" max="4616" width="0.140625" customWidth="1"/>
    <col min="4865" max="4865" width="37" customWidth="1"/>
    <col min="4866" max="4867" width="14.140625" customWidth="1"/>
    <col min="4868" max="4868" width="14" customWidth="1"/>
    <col min="4869" max="4869" width="8.140625" customWidth="1"/>
    <col min="4870" max="4870" width="4.85546875" customWidth="1"/>
    <col min="4871" max="4871" width="3.140625" customWidth="1"/>
    <col min="4872" max="4872" width="0.140625" customWidth="1"/>
    <col min="5121" max="5121" width="37" customWidth="1"/>
    <col min="5122" max="5123" width="14.140625" customWidth="1"/>
    <col min="5124" max="5124" width="14" customWidth="1"/>
    <col min="5125" max="5125" width="8.140625" customWidth="1"/>
    <col min="5126" max="5126" width="4.85546875" customWidth="1"/>
    <col min="5127" max="5127" width="3.140625" customWidth="1"/>
    <col min="5128" max="5128" width="0.140625" customWidth="1"/>
    <col min="5377" max="5377" width="37" customWidth="1"/>
    <col min="5378" max="5379" width="14.140625" customWidth="1"/>
    <col min="5380" max="5380" width="14" customWidth="1"/>
    <col min="5381" max="5381" width="8.140625" customWidth="1"/>
    <col min="5382" max="5382" width="4.85546875" customWidth="1"/>
    <col min="5383" max="5383" width="3.140625" customWidth="1"/>
    <col min="5384" max="5384" width="0.140625" customWidth="1"/>
    <col min="5633" max="5633" width="37" customWidth="1"/>
    <col min="5634" max="5635" width="14.140625" customWidth="1"/>
    <col min="5636" max="5636" width="14" customWidth="1"/>
    <col min="5637" max="5637" width="8.140625" customWidth="1"/>
    <col min="5638" max="5638" width="4.85546875" customWidth="1"/>
    <col min="5639" max="5639" width="3.140625" customWidth="1"/>
    <col min="5640" max="5640" width="0.140625" customWidth="1"/>
    <col min="5889" max="5889" width="37" customWidth="1"/>
    <col min="5890" max="5891" width="14.140625" customWidth="1"/>
    <col min="5892" max="5892" width="14" customWidth="1"/>
    <col min="5893" max="5893" width="8.140625" customWidth="1"/>
    <col min="5894" max="5894" width="4.85546875" customWidth="1"/>
    <col min="5895" max="5895" width="3.140625" customWidth="1"/>
    <col min="5896" max="5896" width="0.140625" customWidth="1"/>
    <col min="6145" max="6145" width="37" customWidth="1"/>
    <col min="6146" max="6147" width="14.140625" customWidth="1"/>
    <col min="6148" max="6148" width="14" customWidth="1"/>
    <col min="6149" max="6149" width="8.140625" customWidth="1"/>
    <col min="6150" max="6150" width="4.85546875" customWidth="1"/>
    <col min="6151" max="6151" width="3.140625" customWidth="1"/>
    <col min="6152" max="6152" width="0.140625" customWidth="1"/>
    <col min="6401" max="6401" width="37" customWidth="1"/>
    <col min="6402" max="6403" width="14.140625" customWidth="1"/>
    <col min="6404" max="6404" width="14" customWidth="1"/>
    <col min="6405" max="6405" width="8.140625" customWidth="1"/>
    <col min="6406" max="6406" width="4.85546875" customWidth="1"/>
    <col min="6407" max="6407" width="3.140625" customWidth="1"/>
    <col min="6408" max="6408" width="0.140625" customWidth="1"/>
    <col min="6657" max="6657" width="37" customWidth="1"/>
    <col min="6658" max="6659" width="14.140625" customWidth="1"/>
    <col min="6660" max="6660" width="14" customWidth="1"/>
    <col min="6661" max="6661" width="8.140625" customWidth="1"/>
    <col min="6662" max="6662" width="4.85546875" customWidth="1"/>
    <col min="6663" max="6663" width="3.140625" customWidth="1"/>
    <col min="6664" max="6664" width="0.140625" customWidth="1"/>
    <col min="6913" max="6913" width="37" customWidth="1"/>
    <col min="6914" max="6915" width="14.140625" customWidth="1"/>
    <col min="6916" max="6916" width="14" customWidth="1"/>
    <col min="6917" max="6917" width="8.140625" customWidth="1"/>
    <col min="6918" max="6918" width="4.85546875" customWidth="1"/>
    <col min="6919" max="6919" width="3.140625" customWidth="1"/>
    <col min="6920" max="6920" width="0.140625" customWidth="1"/>
    <col min="7169" max="7169" width="37" customWidth="1"/>
    <col min="7170" max="7171" width="14.140625" customWidth="1"/>
    <col min="7172" max="7172" width="14" customWidth="1"/>
    <col min="7173" max="7173" width="8.140625" customWidth="1"/>
    <col min="7174" max="7174" width="4.85546875" customWidth="1"/>
    <col min="7175" max="7175" width="3.140625" customWidth="1"/>
    <col min="7176" max="7176" width="0.140625" customWidth="1"/>
    <col min="7425" max="7425" width="37" customWidth="1"/>
    <col min="7426" max="7427" width="14.140625" customWidth="1"/>
    <col min="7428" max="7428" width="14" customWidth="1"/>
    <col min="7429" max="7429" width="8.140625" customWidth="1"/>
    <col min="7430" max="7430" width="4.85546875" customWidth="1"/>
    <col min="7431" max="7431" width="3.140625" customWidth="1"/>
    <col min="7432" max="7432" width="0.140625" customWidth="1"/>
    <col min="7681" max="7681" width="37" customWidth="1"/>
    <col min="7682" max="7683" width="14.140625" customWidth="1"/>
    <col min="7684" max="7684" width="14" customWidth="1"/>
    <col min="7685" max="7685" width="8.140625" customWidth="1"/>
    <col min="7686" max="7686" width="4.85546875" customWidth="1"/>
    <col min="7687" max="7687" width="3.140625" customWidth="1"/>
    <col min="7688" max="7688" width="0.140625" customWidth="1"/>
    <col min="7937" max="7937" width="37" customWidth="1"/>
    <col min="7938" max="7939" width="14.140625" customWidth="1"/>
    <col min="7940" max="7940" width="14" customWidth="1"/>
    <col min="7941" max="7941" width="8.140625" customWidth="1"/>
    <col min="7942" max="7942" width="4.85546875" customWidth="1"/>
    <col min="7943" max="7943" width="3.140625" customWidth="1"/>
    <col min="7944" max="7944" width="0.140625" customWidth="1"/>
    <col min="8193" max="8193" width="37" customWidth="1"/>
    <col min="8194" max="8195" width="14.140625" customWidth="1"/>
    <col min="8196" max="8196" width="14" customWidth="1"/>
    <col min="8197" max="8197" width="8.140625" customWidth="1"/>
    <col min="8198" max="8198" width="4.85546875" customWidth="1"/>
    <col min="8199" max="8199" width="3.140625" customWidth="1"/>
    <col min="8200" max="8200" width="0.140625" customWidth="1"/>
    <col min="8449" max="8449" width="37" customWidth="1"/>
    <col min="8450" max="8451" width="14.140625" customWidth="1"/>
    <col min="8452" max="8452" width="14" customWidth="1"/>
    <col min="8453" max="8453" width="8.140625" customWidth="1"/>
    <col min="8454" max="8454" width="4.85546875" customWidth="1"/>
    <col min="8455" max="8455" width="3.140625" customWidth="1"/>
    <col min="8456" max="8456" width="0.140625" customWidth="1"/>
    <col min="8705" max="8705" width="37" customWidth="1"/>
    <col min="8706" max="8707" width="14.140625" customWidth="1"/>
    <col min="8708" max="8708" width="14" customWidth="1"/>
    <col min="8709" max="8709" width="8.140625" customWidth="1"/>
    <col min="8710" max="8710" width="4.85546875" customWidth="1"/>
    <col min="8711" max="8711" width="3.140625" customWidth="1"/>
    <col min="8712" max="8712" width="0.140625" customWidth="1"/>
    <col min="8961" max="8961" width="37" customWidth="1"/>
    <col min="8962" max="8963" width="14.140625" customWidth="1"/>
    <col min="8964" max="8964" width="14" customWidth="1"/>
    <col min="8965" max="8965" width="8.140625" customWidth="1"/>
    <col min="8966" max="8966" width="4.85546875" customWidth="1"/>
    <col min="8967" max="8967" width="3.140625" customWidth="1"/>
    <col min="8968" max="8968" width="0.140625" customWidth="1"/>
    <col min="9217" max="9217" width="37" customWidth="1"/>
    <col min="9218" max="9219" width="14.140625" customWidth="1"/>
    <col min="9220" max="9220" width="14" customWidth="1"/>
    <col min="9221" max="9221" width="8.140625" customWidth="1"/>
    <col min="9222" max="9222" width="4.85546875" customWidth="1"/>
    <col min="9223" max="9223" width="3.140625" customWidth="1"/>
    <col min="9224" max="9224" width="0.140625" customWidth="1"/>
    <col min="9473" max="9473" width="37" customWidth="1"/>
    <col min="9474" max="9475" width="14.140625" customWidth="1"/>
    <col min="9476" max="9476" width="14" customWidth="1"/>
    <col min="9477" max="9477" width="8.140625" customWidth="1"/>
    <col min="9478" max="9478" width="4.85546875" customWidth="1"/>
    <col min="9479" max="9479" width="3.140625" customWidth="1"/>
    <col min="9480" max="9480" width="0.140625" customWidth="1"/>
    <col min="9729" max="9729" width="37" customWidth="1"/>
    <col min="9730" max="9731" width="14.140625" customWidth="1"/>
    <col min="9732" max="9732" width="14" customWidth="1"/>
    <col min="9733" max="9733" width="8.140625" customWidth="1"/>
    <col min="9734" max="9734" width="4.85546875" customWidth="1"/>
    <col min="9735" max="9735" width="3.140625" customWidth="1"/>
    <col min="9736" max="9736" width="0.140625" customWidth="1"/>
    <col min="9985" max="9985" width="37" customWidth="1"/>
    <col min="9986" max="9987" width="14.140625" customWidth="1"/>
    <col min="9988" max="9988" width="14" customWidth="1"/>
    <col min="9989" max="9989" width="8.140625" customWidth="1"/>
    <col min="9990" max="9990" width="4.85546875" customWidth="1"/>
    <col min="9991" max="9991" width="3.140625" customWidth="1"/>
    <col min="9992" max="9992" width="0.140625" customWidth="1"/>
    <col min="10241" max="10241" width="37" customWidth="1"/>
    <col min="10242" max="10243" width="14.140625" customWidth="1"/>
    <col min="10244" max="10244" width="14" customWidth="1"/>
    <col min="10245" max="10245" width="8.140625" customWidth="1"/>
    <col min="10246" max="10246" width="4.85546875" customWidth="1"/>
    <col min="10247" max="10247" width="3.140625" customWidth="1"/>
    <col min="10248" max="10248" width="0.140625" customWidth="1"/>
    <col min="10497" max="10497" width="37" customWidth="1"/>
    <col min="10498" max="10499" width="14.140625" customWidth="1"/>
    <col min="10500" max="10500" width="14" customWidth="1"/>
    <col min="10501" max="10501" width="8.140625" customWidth="1"/>
    <col min="10502" max="10502" width="4.85546875" customWidth="1"/>
    <col min="10503" max="10503" width="3.140625" customWidth="1"/>
    <col min="10504" max="10504" width="0.140625" customWidth="1"/>
    <col min="10753" max="10753" width="37" customWidth="1"/>
    <col min="10754" max="10755" width="14.140625" customWidth="1"/>
    <col min="10756" max="10756" width="14" customWidth="1"/>
    <col min="10757" max="10757" width="8.140625" customWidth="1"/>
    <col min="10758" max="10758" width="4.85546875" customWidth="1"/>
    <col min="10759" max="10759" width="3.140625" customWidth="1"/>
    <col min="10760" max="10760" width="0.140625" customWidth="1"/>
    <col min="11009" max="11009" width="37" customWidth="1"/>
    <col min="11010" max="11011" width="14.140625" customWidth="1"/>
    <col min="11012" max="11012" width="14" customWidth="1"/>
    <col min="11013" max="11013" width="8.140625" customWidth="1"/>
    <col min="11014" max="11014" width="4.85546875" customWidth="1"/>
    <col min="11015" max="11015" width="3.140625" customWidth="1"/>
    <col min="11016" max="11016" width="0.140625" customWidth="1"/>
    <col min="11265" max="11265" width="37" customWidth="1"/>
    <col min="11266" max="11267" width="14.140625" customWidth="1"/>
    <col min="11268" max="11268" width="14" customWidth="1"/>
    <col min="11269" max="11269" width="8.140625" customWidth="1"/>
    <col min="11270" max="11270" width="4.85546875" customWidth="1"/>
    <col min="11271" max="11271" width="3.140625" customWidth="1"/>
    <col min="11272" max="11272" width="0.140625" customWidth="1"/>
    <col min="11521" max="11521" width="37" customWidth="1"/>
    <col min="11522" max="11523" width="14.140625" customWidth="1"/>
    <col min="11524" max="11524" width="14" customWidth="1"/>
    <col min="11525" max="11525" width="8.140625" customWidth="1"/>
    <col min="11526" max="11526" width="4.85546875" customWidth="1"/>
    <col min="11527" max="11527" width="3.140625" customWidth="1"/>
    <col min="11528" max="11528" width="0.140625" customWidth="1"/>
    <col min="11777" max="11777" width="37" customWidth="1"/>
    <col min="11778" max="11779" width="14.140625" customWidth="1"/>
    <col min="11780" max="11780" width="14" customWidth="1"/>
    <col min="11781" max="11781" width="8.140625" customWidth="1"/>
    <col min="11782" max="11782" width="4.85546875" customWidth="1"/>
    <col min="11783" max="11783" width="3.140625" customWidth="1"/>
    <col min="11784" max="11784" width="0.140625" customWidth="1"/>
    <col min="12033" max="12033" width="37" customWidth="1"/>
    <col min="12034" max="12035" width="14.140625" customWidth="1"/>
    <col min="12036" max="12036" width="14" customWidth="1"/>
    <col min="12037" max="12037" width="8.140625" customWidth="1"/>
    <col min="12038" max="12038" width="4.85546875" customWidth="1"/>
    <col min="12039" max="12039" width="3.140625" customWidth="1"/>
    <col min="12040" max="12040" width="0.140625" customWidth="1"/>
    <col min="12289" max="12289" width="37" customWidth="1"/>
    <col min="12290" max="12291" width="14.140625" customWidth="1"/>
    <col min="12292" max="12292" width="14" customWidth="1"/>
    <col min="12293" max="12293" width="8.140625" customWidth="1"/>
    <col min="12294" max="12294" width="4.85546875" customWidth="1"/>
    <col min="12295" max="12295" width="3.140625" customWidth="1"/>
    <col min="12296" max="12296" width="0.140625" customWidth="1"/>
    <col min="12545" max="12545" width="37" customWidth="1"/>
    <col min="12546" max="12547" width="14.140625" customWidth="1"/>
    <col min="12548" max="12548" width="14" customWidth="1"/>
    <col min="12549" max="12549" width="8.140625" customWidth="1"/>
    <col min="12550" max="12550" width="4.85546875" customWidth="1"/>
    <col min="12551" max="12551" width="3.140625" customWidth="1"/>
    <col min="12552" max="12552" width="0.140625" customWidth="1"/>
    <col min="12801" max="12801" width="37" customWidth="1"/>
    <col min="12802" max="12803" width="14.140625" customWidth="1"/>
    <col min="12804" max="12804" width="14" customWidth="1"/>
    <col min="12805" max="12805" width="8.140625" customWidth="1"/>
    <col min="12806" max="12806" width="4.85546875" customWidth="1"/>
    <col min="12807" max="12807" width="3.140625" customWidth="1"/>
    <col min="12808" max="12808" width="0.140625" customWidth="1"/>
    <col min="13057" max="13057" width="37" customWidth="1"/>
    <col min="13058" max="13059" width="14.140625" customWidth="1"/>
    <col min="13060" max="13060" width="14" customWidth="1"/>
    <col min="13061" max="13061" width="8.140625" customWidth="1"/>
    <col min="13062" max="13062" width="4.85546875" customWidth="1"/>
    <col min="13063" max="13063" width="3.140625" customWidth="1"/>
    <col min="13064" max="13064" width="0.140625" customWidth="1"/>
    <col min="13313" max="13313" width="37" customWidth="1"/>
    <col min="13314" max="13315" width="14.140625" customWidth="1"/>
    <col min="13316" max="13316" width="14" customWidth="1"/>
    <col min="13317" max="13317" width="8.140625" customWidth="1"/>
    <col min="13318" max="13318" width="4.85546875" customWidth="1"/>
    <col min="13319" max="13319" width="3.140625" customWidth="1"/>
    <col min="13320" max="13320" width="0.140625" customWidth="1"/>
    <col min="13569" max="13569" width="37" customWidth="1"/>
    <col min="13570" max="13571" width="14.140625" customWidth="1"/>
    <col min="13572" max="13572" width="14" customWidth="1"/>
    <col min="13573" max="13573" width="8.140625" customWidth="1"/>
    <col min="13574" max="13574" width="4.85546875" customWidth="1"/>
    <col min="13575" max="13575" width="3.140625" customWidth="1"/>
    <col min="13576" max="13576" width="0.140625" customWidth="1"/>
    <col min="13825" max="13825" width="37" customWidth="1"/>
    <col min="13826" max="13827" width="14.140625" customWidth="1"/>
    <col min="13828" max="13828" width="14" customWidth="1"/>
    <col min="13829" max="13829" width="8.140625" customWidth="1"/>
    <col min="13830" max="13830" width="4.85546875" customWidth="1"/>
    <col min="13831" max="13831" width="3.140625" customWidth="1"/>
    <col min="13832" max="13832" width="0.140625" customWidth="1"/>
    <col min="14081" max="14081" width="37" customWidth="1"/>
    <col min="14082" max="14083" width="14.140625" customWidth="1"/>
    <col min="14084" max="14084" width="14" customWidth="1"/>
    <col min="14085" max="14085" width="8.140625" customWidth="1"/>
    <col min="14086" max="14086" width="4.85546875" customWidth="1"/>
    <col min="14087" max="14087" width="3.140625" customWidth="1"/>
    <col min="14088" max="14088" width="0.140625" customWidth="1"/>
    <col min="14337" max="14337" width="37" customWidth="1"/>
    <col min="14338" max="14339" width="14.140625" customWidth="1"/>
    <col min="14340" max="14340" width="14" customWidth="1"/>
    <col min="14341" max="14341" width="8.140625" customWidth="1"/>
    <col min="14342" max="14342" width="4.85546875" customWidth="1"/>
    <col min="14343" max="14343" width="3.140625" customWidth="1"/>
    <col min="14344" max="14344" width="0.140625" customWidth="1"/>
    <col min="14593" max="14593" width="37" customWidth="1"/>
    <col min="14594" max="14595" width="14.140625" customWidth="1"/>
    <col min="14596" max="14596" width="14" customWidth="1"/>
    <col min="14597" max="14597" width="8.140625" customWidth="1"/>
    <col min="14598" max="14598" width="4.85546875" customWidth="1"/>
    <col min="14599" max="14599" width="3.140625" customWidth="1"/>
    <col min="14600" max="14600" width="0.140625" customWidth="1"/>
    <col min="14849" max="14849" width="37" customWidth="1"/>
    <col min="14850" max="14851" width="14.140625" customWidth="1"/>
    <col min="14852" max="14852" width="14" customWidth="1"/>
    <col min="14853" max="14853" width="8.140625" customWidth="1"/>
    <col min="14854" max="14854" width="4.85546875" customWidth="1"/>
    <col min="14855" max="14855" width="3.140625" customWidth="1"/>
    <col min="14856" max="14856" width="0.140625" customWidth="1"/>
    <col min="15105" max="15105" width="37" customWidth="1"/>
    <col min="15106" max="15107" width="14.140625" customWidth="1"/>
    <col min="15108" max="15108" width="14" customWidth="1"/>
    <col min="15109" max="15109" width="8.140625" customWidth="1"/>
    <col min="15110" max="15110" width="4.85546875" customWidth="1"/>
    <col min="15111" max="15111" width="3.140625" customWidth="1"/>
    <col min="15112" max="15112" width="0.140625" customWidth="1"/>
    <col min="15361" max="15361" width="37" customWidth="1"/>
    <col min="15362" max="15363" width="14.140625" customWidth="1"/>
    <col min="15364" max="15364" width="14" customWidth="1"/>
    <col min="15365" max="15365" width="8.140625" customWidth="1"/>
    <col min="15366" max="15366" width="4.85546875" customWidth="1"/>
    <col min="15367" max="15367" width="3.140625" customWidth="1"/>
    <col min="15368" max="15368" width="0.140625" customWidth="1"/>
    <col min="15617" max="15617" width="37" customWidth="1"/>
    <col min="15618" max="15619" width="14.140625" customWidth="1"/>
    <col min="15620" max="15620" width="14" customWidth="1"/>
    <col min="15621" max="15621" width="8.140625" customWidth="1"/>
    <col min="15622" max="15622" width="4.85546875" customWidth="1"/>
    <col min="15623" max="15623" width="3.140625" customWidth="1"/>
    <col min="15624" max="15624" width="0.140625" customWidth="1"/>
    <col min="15873" max="15873" width="37" customWidth="1"/>
    <col min="15874" max="15875" width="14.140625" customWidth="1"/>
    <col min="15876" max="15876" width="14" customWidth="1"/>
    <col min="15877" max="15877" width="8.140625" customWidth="1"/>
    <col min="15878" max="15878" width="4.85546875" customWidth="1"/>
    <col min="15879" max="15879" width="3.140625" customWidth="1"/>
    <col min="15880" max="15880" width="0.140625" customWidth="1"/>
    <col min="16129" max="16129" width="37" customWidth="1"/>
    <col min="16130" max="16131" width="14.140625" customWidth="1"/>
    <col min="16132" max="16132" width="14" customWidth="1"/>
    <col min="16133" max="16133" width="8.140625" customWidth="1"/>
    <col min="16134" max="16134" width="4.85546875" customWidth="1"/>
    <col min="16135" max="16135" width="3.140625" customWidth="1"/>
    <col min="16136" max="16136" width="0.140625" customWidth="1"/>
  </cols>
  <sheetData>
    <row r="1" spans="1:8" ht="15" x14ac:dyDescent="0.2">
      <c r="A1" s="135" t="s">
        <v>33</v>
      </c>
      <c r="B1" s="135"/>
      <c r="C1" s="135"/>
      <c r="D1" s="135"/>
      <c r="E1" s="135"/>
      <c r="F1" s="135"/>
      <c r="G1" s="135"/>
      <c r="H1" s="135"/>
    </row>
    <row r="3" spans="1:8" ht="15" x14ac:dyDescent="0.2">
      <c r="A3" s="136" t="s">
        <v>34</v>
      </c>
      <c r="B3" s="136"/>
      <c r="C3" s="136"/>
      <c r="D3" s="136"/>
      <c r="E3" s="136"/>
      <c r="F3" s="136"/>
      <c r="G3" s="136"/>
      <c r="H3" s="136"/>
    </row>
    <row r="5" spans="1:8" ht="15" x14ac:dyDescent="0.2">
      <c r="A5" s="136" t="s">
        <v>35</v>
      </c>
      <c r="B5" s="136"/>
      <c r="C5" s="136"/>
      <c r="D5" s="136"/>
      <c r="E5" s="136"/>
      <c r="F5" s="136"/>
      <c r="G5" s="136"/>
      <c r="H5" s="136"/>
    </row>
    <row r="7" spans="1:8" x14ac:dyDescent="0.2">
      <c r="A7" s="130" t="s">
        <v>36</v>
      </c>
      <c r="B7" s="130"/>
      <c r="C7" s="130"/>
      <c r="D7" s="130"/>
      <c r="E7" s="130"/>
      <c r="F7" s="130"/>
      <c r="G7" s="130"/>
      <c r="H7" s="130"/>
    </row>
    <row r="9" spans="1:8" ht="33.75" x14ac:dyDescent="0.2">
      <c r="A9" s="68" t="s">
        <v>37</v>
      </c>
      <c r="B9" s="69" t="s">
        <v>38</v>
      </c>
      <c r="C9" s="69" t="s">
        <v>39</v>
      </c>
      <c r="D9" s="69" t="s">
        <v>40</v>
      </c>
      <c r="E9" s="68" t="s">
        <v>41</v>
      </c>
      <c r="F9" s="131" t="s">
        <v>42</v>
      </c>
      <c r="G9" s="131"/>
    </row>
    <row r="10" spans="1:8" x14ac:dyDescent="0.2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132">
        <v>6</v>
      </c>
      <c r="G10" s="132"/>
    </row>
    <row r="11" spans="1:8" x14ac:dyDescent="0.2">
      <c r="A11" s="71" t="s">
        <v>43</v>
      </c>
      <c r="B11" s="72">
        <v>1394645.91</v>
      </c>
      <c r="C11" s="72">
        <v>1599959.85</v>
      </c>
      <c r="D11" s="72">
        <v>1486356.62</v>
      </c>
      <c r="E11" s="72">
        <v>106.58</v>
      </c>
      <c r="F11" s="129">
        <v>92.9</v>
      </c>
      <c r="G11" s="129"/>
    </row>
    <row r="12" spans="1:8" x14ac:dyDescent="0.2">
      <c r="A12" s="73" t="s">
        <v>44</v>
      </c>
      <c r="B12" s="74">
        <v>1394602.49</v>
      </c>
      <c r="C12" s="74">
        <v>1599930.85</v>
      </c>
      <c r="D12" s="74">
        <v>1486327.67</v>
      </c>
      <c r="E12" s="74">
        <v>106.58</v>
      </c>
      <c r="F12" s="134">
        <v>92.9</v>
      </c>
      <c r="G12" s="134"/>
    </row>
    <row r="13" spans="1:8" x14ac:dyDescent="0.2">
      <c r="A13" s="73" t="s">
        <v>45</v>
      </c>
      <c r="B13" s="74">
        <v>43.42</v>
      </c>
      <c r="C13" s="74">
        <v>29</v>
      </c>
      <c r="D13" s="74">
        <v>28.95</v>
      </c>
      <c r="E13" s="74">
        <v>66.67</v>
      </c>
      <c r="F13" s="134">
        <v>99.83</v>
      </c>
      <c r="G13" s="134"/>
    </row>
    <row r="14" spans="1:8" x14ac:dyDescent="0.2">
      <c r="A14" s="71" t="s">
        <v>46</v>
      </c>
      <c r="B14" s="72">
        <v>1404830.93</v>
      </c>
      <c r="C14" s="72">
        <v>1600782.68</v>
      </c>
      <c r="D14" s="72">
        <v>1592079.1</v>
      </c>
      <c r="E14" s="72">
        <v>113.33</v>
      </c>
      <c r="F14" s="129">
        <v>99.46</v>
      </c>
      <c r="G14" s="129"/>
    </row>
    <row r="15" spans="1:8" x14ac:dyDescent="0.2">
      <c r="A15" s="73" t="s">
        <v>47</v>
      </c>
      <c r="B15" s="74">
        <v>1355621.66</v>
      </c>
      <c r="C15" s="74">
        <v>1573772.58</v>
      </c>
      <c r="D15" s="74">
        <v>1565149.96</v>
      </c>
      <c r="E15" s="74">
        <v>115.46</v>
      </c>
      <c r="F15" s="134">
        <v>99.45</v>
      </c>
      <c r="G15" s="134"/>
    </row>
    <row r="16" spans="1:8" x14ac:dyDescent="0.2">
      <c r="A16" s="73" t="s">
        <v>48</v>
      </c>
      <c r="B16" s="74">
        <v>49209.27</v>
      </c>
      <c r="C16" s="74">
        <v>27010.1</v>
      </c>
      <c r="D16" s="74">
        <v>26929.14</v>
      </c>
      <c r="E16" s="74">
        <v>54.72</v>
      </c>
      <c r="F16" s="134">
        <v>99.7</v>
      </c>
      <c r="G16" s="134"/>
    </row>
    <row r="17" spans="1:8" x14ac:dyDescent="0.2">
      <c r="A17" s="71" t="s">
        <v>49</v>
      </c>
      <c r="B17" s="72">
        <v>-10185.02</v>
      </c>
      <c r="C17" s="72">
        <v>-822.83</v>
      </c>
      <c r="D17" s="72">
        <v>-105722.48</v>
      </c>
      <c r="E17" s="72">
        <v>1038.02</v>
      </c>
      <c r="F17" s="129">
        <v>12848.64</v>
      </c>
      <c r="G17" s="129"/>
    </row>
    <row r="19" spans="1:8" x14ac:dyDescent="0.2">
      <c r="A19" s="130" t="s">
        <v>50</v>
      </c>
      <c r="B19" s="130"/>
      <c r="C19" s="130"/>
      <c r="D19" s="130"/>
      <c r="E19" s="130"/>
      <c r="F19" s="130"/>
      <c r="G19" s="130"/>
      <c r="H19" s="130"/>
    </row>
    <row r="21" spans="1:8" ht="33.75" x14ac:dyDescent="0.2">
      <c r="A21" s="68" t="s">
        <v>37</v>
      </c>
      <c r="B21" s="69" t="s">
        <v>38</v>
      </c>
      <c r="C21" s="69" t="s">
        <v>39</v>
      </c>
      <c r="D21" s="69" t="s">
        <v>40</v>
      </c>
      <c r="E21" s="69" t="s">
        <v>51</v>
      </c>
      <c r="F21" s="131" t="s">
        <v>42</v>
      </c>
      <c r="G21" s="131"/>
    </row>
    <row r="22" spans="1:8" x14ac:dyDescent="0.2">
      <c r="A22" s="70">
        <v>1</v>
      </c>
      <c r="B22" s="70">
        <v>2</v>
      </c>
      <c r="C22" s="70">
        <v>3</v>
      </c>
      <c r="D22" s="70">
        <v>4</v>
      </c>
      <c r="E22" s="70">
        <v>5</v>
      </c>
      <c r="F22" s="132">
        <v>6</v>
      </c>
      <c r="G22" s="132"/>
    </row>
    <row r="23" spans="1:8" ht="22.5" x14ac:dyDescent="0.2">
      <c r="A23" s="73" t="s">
        <v>52</v>
      </c>
      <c r="B23" s="74">
        <v>0</v>
      </c>
      <c r="C23" s="74">
        <v>0</v>
      </c>
      <c r="D23" s="74">
        <v>0</v>
      </c>
      <c r="E23" s="74">
        <v>0</v>
      </c>
      <c r="F23" s="134">
        <v>0</v>
      </c>
      <c r="G23" s="134"/>
    </row>
    <row r="24" spans="1:8" ht="22.5" x14ac:dyDescent="0.2">
      <c r="A24" s="73" t="s">
        <v>53</v>
      </c>
      <c r="B24" s="74">
        <v>0</v>
      </c>
      <c r="C24" s="74">
        <v>0</v>
      </c>
      <c r="D24" s="74">
        <v>0</v>
      </c>
      <c r="E24" s="74">
        <v>0</v>
      </c>
      <c r="F24" s="134">
        <v>0</v>
      </c>
      <c r="G24" s="134"/>
    </row>
    <row r="25" spans="1:8" x14ac:dyDescent="0.2">
      <c r="A25" s="71" t="s">
        <v>54</v>
      </c>
      <c r="B25" s="72">
        <v>0</v>
      </c>
      <c r="C25" s="72">
        <v>0</v>
      </c>
      <c r="D25" s="72">
        <v>0</v>
      </c>
      <c r="E25" s="72">
        <v>0</v>
      </c>
      <c r="F25" s="129">
        <v>0</v>
      </c>
      <c r="G25" s="129"/>
    </row>
    <row r="27" spans="1:8" x14ac:dyDescent="0.2">
      <c r="A27" s="130" t="s">
        <v>55</v>
      </c>
      <c r="B27" s="130"/>
      <c r="C27" s="130"/>
      <c r="D27" s="130"/>
      <c r="E27" s="130"/>
      <c r="F27" s="130"/>
      <c r="G27" s="130"/>
      <c r="H27" s="130"/>
    </row>
    <row r="29" spans="1:8" ht="33.75" x14ac:dyDescent="0.2">
      <c r="A29" s="68" t="s">
        <v>37</v>
      </c>
      <c r="B29" s="69" t="s">
        <v>38</v>
      </c>
      <c r="C29" s="69" t="s">
        <v>39</v>
      </c>
      <c r="D29" s="69" t="s">
        <v>40</v>
      </c>
      <c r="E29" s="68" t="s">
        <v>41</v>
      </c>
      <c r="F29" s="131" t="s">
        <v>42</v>
      </c>
      <c r="G29" s="131"/>
    </row>
    <row r="30" spans="1:8" x14ac:dyDescent="0.2">
      <c r="A30" s="70">
        <v>1</v>
      </c>
      <c r="B30" s="70">
        <v>2</v>
      </c>
      <c r="C30" s="70">
        <v>3</v>
      </c>
      <c r="D30" s="70">
        <v>4</v>
      </c>
      <c r="E30" s="70">
        <v>5</v>
      </c>
      <c r="F30" s="132">
        <v>6</v>
      </c>
      <c r="G30" s="132"/>
    </row>
    <row r="31" spans="1:8" ht="22.5" x14ac:dyDescent="0.2">
      <c r="A31" s="75" t="s">
        <v>56</v>
      </c>
      <c r="B31" s="76"/>
      <c r="C31" s="76">
        <v>822.83</v>
      </c>
      <c r="D31" s="76"/>
      <c r="E31" s="76">
        <v>0</v>
      </c>
      <c r="F31" s="133">
        <v>100</v>
      </c>
      <c r="G31" s="133"/>
    </row>
    <row r="32" spans="1:8" ht="22.5" x14ac:dyDescent="0.2">
      <c r="A32" s="71" t="s">
        <v>57</v>
      </c>
      <c r="B32" s="72"/>
      <c r="C32" s="72">
        <v>822.83</v>
      </c>
      <c r="D32" s="72"/>
      <c r="E32" s="72">
        <v>0</v>
      </c>
      <c r="F32" s="129">
        <v>0</v>
      </c>
      <c r="G32" s="129"/>
    </row>
    <row r="34" spans="1:7" ht="22.5" x14ac:dyDescent="0.2">
      <c r="A34" s="77" t="s">
        <v>58</v>
      </c>
      <c r="B34" s="78"/>
      <c r="C34" s="78"/>
      <c r="D34" s="78"/>
      <c r="E34" s="78"/>
      <c r="F34" s="127"/>
      <c r="G34" s="127"/>
    </row>
    <row r="36" spans="1:7" x14ac:dyDescent="0.2">
      <c r="A36" s="128" t="s">
        <v>59</v>
      </c>
      <c r="B36" s="128"/>
      <c r="C36" s="128"/>
      <c r="D36" s="128"/>
      <c r="E36" s="128"/>
      <c r="F36" s="128"/>
    </row>
  </sheetData>
  <mergeCells count="26">
    <mergeCell ref="F10:G10"/>
    <mergeCell ref="A1:H1"/>
    <mergeCell ref="A3:H3"/>
    <mergeCell ref="A5:H5"/>
    <mergeCell ref="A7:H7"/>
    <mergeCell ref="F9:G9"/>
    <mergeCell ref="F24:G24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34:G34"/>
    <mergeCell ref="A36:F36"/>
    <mergeCell ref="F25:G25"/>
    <mergeCell ref="A27:H27"/>
    <mergeCell ref="F29:G29"/>
    <mergeCell ref="F30:G30"/>
    <mergeCell ref="F31:G31"/>
    <mergeCell ref="F32:G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sqref="A1:XFD1048576"/>
    </sheetView>
  </sheetViews>
  <sheetFormatPr defaultRowHeight="12.75" x14ac:dyDescent="0.2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  <col min="257" max="257" width="5.42578125" customWidth="1"/>
    <col min="258" max="258" width="31.7109375" customWidth="1"/>
    <col min="259" max="259" width="16.42578125" customWidth="1"/>
    <col min="260" max="261" width="16.5703125" customWidth="1"/>
    <col min="262" max="262" width="7.5703125" customWidth="1"/>
    <col min="263" max="263" width="6.42578125" customWidth="1"/>
    <col min="513" max="513" width="5.42578125" customWidth="1"/>
    <col min="514" max="514" width="31.7109375" customWidth="1"/>
    <col min="515" max="515" width="16.42578125" customWidth="1"/>
    <col min="516" max="517" width="16.5703125" customWidth="1"/>
    <col min="518" max="518" width="7.5703125" customWidth="1"/>
    <col min="519" max="519" width="6.42578125" customWidth="1"/>
    <col min="769" max="769" width="5.42578125" customWidth="1"/>
    <col min="770" max="770" width="31.7109375" customWidth="1"/>
    <col min="771" max="771" width="16.42578125" customWidth="1"/>
    <col min="772" max="773" width="16.5703125" customWidth="1"/>
    <col min="774" max="774" width="7.5703125" customWidth="1"/>
    <col min="775" max="775" width="6.42578125" customWidth="1"/>
    <col min="1025" max="1025" width="5.42578125" customWidth="1"/>
    <col min="1026" max="1026" width="31.7109375" customWidth="1"/>
    <col min="1027" max="1027" width="16.42578125" customWidth="1"/>
    <col min="1028" max="1029" width="16.5703125" customWidth="1"/>
    <col min="1030" max="1030" width="7.5703125" customWidth="1"/>
    <col min="1031" max="1031" width="6.42578125" customWidth="1"/>
    <col min="1281" max="1281" width="5.42578125" customWidth="1"/>
    <col min="1282" max="1282" width="31.7109375" customWidth="1"/>
    <col min="1283" max="1283" width="16.42578125" customWidth="1"/>
    <col min="1284" max="1285" width="16.5703125" customWidth="1"/>
    <col min="1286" max="1286" width="7.5703125" customWidth="1"/>
    <col min="1287" max="1287" width="6.42578125" customWidth="1"/>
    <col min="1537" max="1537" width="5.42578125" customWidth="1"/>
    <col min="1538" max="1538" width="31.7109375" customWidth="1"/>
    <col min="1539" max="1539" width="16.42578125" customWidth="1"/>
    <col min="1540" max="1541" width="16.5703125" customWidth="1"/>
    <col min="1542" max="1542" width="7.5703125" customWidth="1"/>
    <col min="1543" max="1543" width="6.42578125" customWidth="1"/>
    <col min="1793" max="1793" width="5.42578125" customWidth="1"/>
    <col min="1794" max="1794" width="31.7109375" customWidth="1"/>
    <col min="1795" max="1795" width="16.42578125" customWidth="1"/>
    <col min="1796" max="1797" width="16.5703125" customWidth="1"/>
    <col min="1798" max="1798" width="7.5703125" customWidth="1"/>
    <col min="1799" max="1799" width="6.42578125" customWidth="1"/>
    <col min="2049" max="2049" width="5.42578125" customWidth="1"/>
    <col min="2050" max="2050" width="31.7109375" customWidth="1"/>
    <col min="2051" max="2051" width="16.42578125" customWidth="1"/>
    <col min="2052" max="2053" width="16.5703125" customWidth="1"/>
    <col min="2054" max="2054" width="7.5703125" customWidth="1"/>
    <col min="2055" max="2055" width="6.42578125" customWidth="1"/>
    <col min="2305" max="2305" width="5.42578125" customWidth="1"/>
    <col min="2306" max="2306" width="31.7109375" customWidth="1"/>
    <col min="2307" max="2307" width="16.42578125" customWidth="1"/>
    <col min="2308" max="2309" width="16.5703125" customWidth="1"/>
    <col min="2310" max="2310" width="7.5703125" customWidth="1"/>
    <col min="2311" max="2311" width="6.42578125" customWidth="1"/>
    <col min="2561" max="2561" width="5.42578125" customWidth="1"/>
    <col min="2562" max="2562" width="31.7109375" customWidth="1"/>
    <col min="2563" max="2563" width="16.42578125" customWidth="1"/>
    <col min="2564" max="2565" width="16.5703125" customWidth="1"/>
    <col min="2566" max="2566" width="7.5703125" customWidth="1"/>
    <col min="2567" max="2567" width="6.42578125" customWidth="1"/>
    <col min="2817" max="2817" width="5.42578125" customWidth="1"/>
    <col min="2818" max="2818" width="31.7109375" customWidth="1"/>
    <col min="2819" max="2819" width="16.42578125" customWidth="1"/>
    <col min="2820" max="2821" width="16.5703125" customWidth="1"/>
    <col min="2822" max="2822" width="7.5703125" customWidth="1"/>
    <col min="2823" max="2823" width="6.42578125" customWidth="1"/>
    <col min="3073" max="3073" width="5.42578125" customWidth="1"/>
    <col min="3074" max="3074" width="31.7109375" customWidth="1"/>
    <col min="3075" max="3075" width="16.42578125" customWidth="1"/>
    <col min="3076" max="3077" width="16.5703125" customWidth="1"/>
    <col min="3078" max="3078" width="7.5703125" customWidth="1"/>
    <col min="3079" max="3079" width="6.42578125" customWidth="1"/>
    <col min="3329" max="3329" width="5.42578125" customWidth="1"/>
    <col min="3330" max="3330" width="31.7109375" customWidth="1"/>
    <col min="3331" max="3331" width="16.42578125" customWidth="1"/>
    <col min="3332" max="3333" width="16.5703125" customWidth="1"/>
    <col min="3334" max="3334" width="7.5703125" customWidth="1"/>
    <col min="3335" max="3335" width="6.42578125" customWidth="1"/>
    <col min="3585" max="3585" width="5.42578125" customWidth="1"/>
    <col min="3586" max="3586" width="31.7109375" customWidth="1"/>
    <col min="3587" max="3587" width="16.42578125" customWidth="1"/>
    <col min="3588" max="3589" width="16.5703125" customWidth="1"/>
    <col min="3590" max="3590" width="7.5703125" customWidth="1"/>
    <col min="3591" max="3591" width="6.42578125" customWidth="1"/>
    <col min="3841" max="3841" width="5.42578125" customWidth="1"/>
    <col min="3842" max="3842" width="31.7109375" customWidth="1"/>
    <col min="3843" max="3843" width="16.42578125" customWidth="1"/>
    <col min="3844" max="3845" width="16.5703125" customWidth="1"/>
    <col min="3846" max="3846" width="7.5703125" customWidth="1"/>
    <col min="3847" max="3847" width="6.42578125" customWidth="1"/>
    <col min="4097" max="4097" width="5.42578125" customWidth="1"/>
    <col min="4098" max="4098" width="31.7109375" customWidth="1"/>
    <col min="4099" max="4099" width="16.42578125" customWidth="1"/>
    <col min="4100" max="4101" width="16.5703125" customWidth="1"/>
    <col min="4102" max="4102" width="7.5703125" customWidth="1"/>
    <col min="4103" max="4103" width="6.42578125" customWidth="1"/>
    <col min="4353" max="4353" width="5.42578125" customWidth="1"/>
    <col min="4354" max="4354" width="31.7109375" customWidth="1"/>
    <col min="4355" max="4355" width="16.42578125" customWidth="1"/>
    <col min="4356" max="4357" width="16.5703125" customWidth="1"/>
    <col min="4358" max="4358" width="7.5703125" customWidth="1"/>
    <col min="4359" max="4359" width="6.42578125" customWidth="1"/>
    <col min="4609" max="4609" width="5.42578125" customWidth="1"/>
    <col min="4610" max="4610" width="31.7109375" customWidth="1"/>
    <col min="4611" max="4611" width="16.42578125" customWidth="1"/>
    <col min="4612" max="4613" width="16.5703125" customWidth="1"/>
    <col min="4614" max="4614" width="7.5703125" customWidth="1"/>
    <col min="4615" max="4615" width="6.42578125" customWidth="1"/>
    <col min="4865" max="4865" width="5.42578125" customWidth="1"/>
    <col min="4866" max="4866" width="31.7109375" customWidth="1"/>
    <col min="4867" max="4867" width="16.42578125" customWidth="1"/>
    <col min="4868" max="4869" width="16.5703125" customWidth="1"/>
    <col min="4870" max="4870" width="7.5703125" customWidth="1"/>
    <col min="4871" max="4871" width="6.42578125" customWidth="1"/>
    <col min="5121" max="5121" width="5.42578125" customWidth="1"/>
    <col min="5122" max="5122" width="31.7109375" customWidth="1"/>
    <col min="5123" max="5123" width="16.42578125" customWidth="1"/>
    <col min="5124" max="5125" width="16.5703125" customWidth="1"/>
    <col min="5126" max="5126" width="7.5703125" customWidth="1"/>
    <col min="5127" max="5127" width="6.42578125" customWidth="1"/>
    <col min="5377" max="5377" width="5.42578125" customWidth="1"/>
    <col min="5378" max="5378" width="31.7109375" customWidth="1"/>
    <col min="5379" max="5379" width="16.42578125" customWidth="1"/>
    <col min="5380" max="5381" width="16.5703125" customWidth="1"/>
    <col min="5382" max="5382" width="7.5703125" customWidth="1"/>
    <col min="5383" max="5383" width="6.42578125" customWidth="1"/>
    <col min="5633" max="5633" width="5.42578125" customWidth="1"/>
    <col min="5634" max="5634" width="31.7109375" customWidth="1"/>
    <col min="5635" max="5635" width="16.42578125" customWidth="1"/>
    <col min="5636" max="5637" width="16.5703125" customWidth="1"/>
    <col min="5638" max="5638" width="7.5703125" customWidth="1"/>
    <col min="5639" max="5639" width="6.42578125" customWidth="1"/>
    <col min="5889" max="5889" width="5.42578125" customWidth="1"/>
    <col min="5890" max="5890" width="31.7109375" customWidth="1"/>
    <col min="5891" max="5891" width="16.42578125" customWidth="1"/>
    <col min="5892" max="5893" width="16.5703125" customWidth="1"/>
    <col min="5894" max="5894" width="7.5703125" customWidth="1"/>
    <col min="5895" max="5895" width="6.42578125" customWidth="1"/>
    <col min="6145" max="6145" width="5.42578125" customWidth="1"/>
    <col min="6146" max="6146" width="31.7109375" customWidth="1"/>
    <col min="6147" max="6147" width="16.42578125" customWidth="1"/>
    <col min="6148" max="6149" width="16.5703125" customWidth="1"/>
    <col min="6150" max="6150" width="7.5703125" customWidth="1"/>
    <col min="6151" max="6151" width="6.42578125" customWidth="1"/>
    <col min="6401" max="6401" width="5.42578125" customWidth="1"/>
    <col min="6402" max="6402" width="31.7109375" customWidth="1"/>
    <col min="6403" max="6403" width="16.42578125" customWidth="1"/>
    <col min="6404" max="6405" width="16.5703125" customWidth="1"/>
    <col min="6406" max="6406" width="7.5703125" customWidth="1"/>
    <col min="6407" max="6407" width="6.42578125" customWidth="1"/>
    <col min="6657" max="6657" width="5.42578125" customWidth="1"/>
    <col min="6658" max="6658" width="31.7109375" customWidth="1"/>
    <col min="6659" max="6659" width="16.42578125" customWidth="1"/>
    <col min="6660" max="6661" width="16.5703125" customWidth="1"/>
    <col min="6662" max="6662" width="7.5703125" customWidth="1"/>
    <col min="6663" max="6663" width="6.42578125" customWidth="1"/>
    <col min="6913" max="6913" width="5.42578125" customWidth="1"/>
    <col min="6914" max="6914" width="31.7109375" customWidth="1"/>
    <col min="6915" max="6915" width="16.42578125" customWidth="1"/>
    <col min="6916" max="6917" width="16.5703125" customWidth="1"/>
    <col min="6918" max="6918" width="7.5703125" customWidth="1"/>
    <col min="6919" max="6919" width="6.42578125" customWidth="1"/>
    <col min="7169" max="7169" width="5.42578125" customWidth="1"/>
    <col min="7170" max="7170" width="31.7109375" customWidth="1"/>
    <col min="7171" max="7171" width="16.42578125" customWidth="1"/>
    <col min="7172" max="7173" width="16.5703125" customWidth="1"/>
    <col min="7174" max="7174" width="7.5703125" customWidth="1"/>
    <col min="7175" max="7175" width="6.42578125" customWidth="1"/>
    <col min="7425" max="7425" width="5.42578125" customWidth="1"/>
    <col min="7426" max="7426" width="31.7109375" customWidth="1"/>
    <col min="7427" max="7427" width="16.42578125" customWidth="1"/>
    <col min="7428" max="7429" width="16.5703125" customWidth="1"/>
    <col min="7430" max="7430" width="7.5703125" customWidth="1"/>
    <col min="7431" max="7431" width="6.42578125" customWidth="1"/>
    <col min="7681" max="7681" width="5.42578125" customWidth="1"/>
    <col min="7682" max="7682" width="31.7109375" customWidth="1"/>
    <col min="7683" max="7683" width="16.42578125" customWidth="1"/>
    <col min="7684" max="7685" width="16.5703125" customWidth="1"/>
    <col min="7686" max="7686" width="7.5703125" customWidth="1"/>
    <col min="7687" max="7687" width="6.42578125" customWidth="1"/>
    <col min="7937" max="7937" width="5.42578125" customWidth="1"/>
    <col min="7938" max="7938" width="31.7109375" customWidth="1"/>
    <col min="7939" max="7939" width="16.42578125" customWidth="1"/>
    <col min="7940" max="7941" width="16.5703125" customWidth="1"/>
    <col min="7942" max="7942" width="7.5703125" customWidth="1"/>
    <col min="7943" max="7943" width="6.42578125" customWidth="1"/>
    <col min="8193" max="8193" width="5.42578125" customWidth="1"/>
    <col min="8194" max="8194" width="31.7109375" customWidth="1"/>
    <col min="8195" max="8195" width="16.42578125" customWidth="1"/>
    <col min="8196" max="8197" width="16.5703125" customWidth="1"/>
    <col min="8198" max="8198" width="7.5703125" customWidth="1"/>
    <col min="8199" max="8199" width="6.42578125" customWidth="1"/>
    <col min="8449" max="8449" width="5.42578125" customWidth="1"/>
    <col min="8450" max="8450" width="31.7109375" customWidth="1"/>
    <col min="8451" max="8451" width="16.42578125" customWidth="1"/>
    <col min="8452" max="8453" width="16.5703125" customWidth="1"/>
    <col min="8454" max="8454" width="7.5703125" customWidth="1"/>
    <col min="8455" max="8455" width="6.42578125" customWidth="1"/>
    <col min="8705" max="8705" width="5.42578125" customWidth="1"/>
    <col min="8706" max="8706" width="31.7109375" customWidth="1"/>
    <col min="8707" max="8707" width="16.42578125" customWidth="1"/>
    <col min="8708" max="8709" width="16.5703125" customWidth="1"/>
    <col min="8710" max="8710" width="7.5703125" customWidth="1"/>
    <col min="8711" max="8711" width="6.42578125" customWidth="1"/>
    <col min="8961" max="8961" width="5.42578125" customWidth="1"/>
    <col min="8962" max="8962" width="31.7109375" customWidth="1"/>
    <col min="8963" max="8963" width="16.42578125" customWidth="1"/>
    <col min="8964" max="8965" width="16.5703125" customWidth="1"/>
    <col min="8966" max="8966" width="7.5703125" customWidth="1"/>
    <col min="8967" max="8967" width="6.42578125" customWidth="1"/>
    <col min="9217" max="9217" width="5.42578125" customWidth="1"/>
    <col min="9218" max="9218" width="31.7109375" customWidth="1"/>
    <col min="9219" max="9219" width="16.42578125" customWidth="1"/>
    <col min="9220" max="9221" width="16.5703125" customWidth="1"/>
    <col min="9222" max="9222" width="7.5703125" customWidth="1"/>
    <col min="9223" max="9223" width="6.42578125" customWidth="1"/>
    <col min="9473" max="9473" width="5.42578125" customWidth="1"/>
    <col min="9474" max="9474" width="31.7109375" customWidth="1"/>
    <col min="9475" max="9475" width="16.42578125" customWidth="1"/>
    <col min="9476" max="9477" width="16.5703125" customWidth="1"/>
    <col min="9478" max="9478" width="7.5703125" customWidth="1"/>
    <col min="9479" max="9479" width="6.42578125" customWidth="1"/>
    <col min="9729" max="9729" width="5.42578125" customWidth="1"/>
    <col min="9730" max="9730" width="31.7109375" customWidth="1"/>
    <col min="9731" max="9731" width="16.42578125" customWidth="1"/>
    <col min="9732" max="9733" width="16.5703125" customWidth="1"/>
    <col min="9734" max="9734" width="7.5703125" customWidth="1"/>
    <col min="9735" max="9735" width="6.42578125" customWidth="1"/>
    <col min="9985" max="9985" width="5.42578125" customWidth="1"/>
    <col min="9986" max="9986" width="31.7109375" customWidth="1"/>
    <col min="9987" max="9987" width="16.42578125" customWidth="1"/>
    <col min="9988" max="9989" width="16.5703125" customWidth="1"/>
    <col min="9990" max="9990" width="7.5703125" customWidth="1"/>
    <col min="9991" max="9991" width="6.42578125" customWidth="1"/>
    <col min="10241" max="10241" width="5.42578125" customWidth="1"/>
    <col min="10242" max="10242" width="31.7109375" customWidth="1"/>
    <col min="10243" max="10243" width="16.42578125" customWidth="1"/>
    <col min="10244" max="10245" width="16.5703125" customWidth="1"/>
    <col min="10246" max="10246" width="7.5703125" customWidth="1"/>
    <col min="10247" max="10247" width="6.42578125" customWidth="1"/>
    <col min="10497" max="10497" width="5.42578125" customWidth="1"/>
    <col min="10498" max="10498" width="31.7109375" customWidth="1"/>
    <col min="10499" max="10499" width="16.42578125" customWidth="1"/>
    <col min="10500" max="10501" width="16.5703125" customWidth="1"/>
    <col min="10502" max="10502" width="7.5703125" customWidth="1"/>
    <col min="10503" max="10503" width="6.42578125" customWidth="1"/>
    <col min="10753" max="10753" width="5.42578125" customWidth="1"/>
    <col min="10754" max="10754" width="31.7109375" customWidth="1"/>
    <col min="10755" max="10755" width="16.42578125" customWidth="1"/>
    <col min="10756" max="10757" width="16.5703125" customWidth="1"/>
    <col min="10758" max="10758" width="7.5703125" customWidth="1"/>
    <col min="10759" max="10759" width="6.42578125" customWidth="1"/>
    <col min="11009" max="11009" width="5.42578125" customWidth="1"/>
    <col min="11010" max="11010" width="31.7109375" customWidth="1"/>
    <col min="11011" max="11011" width="16.42578125" customWidth="1"/>
    <col min="11012" max="11013" width="16.5703125" customWidth="1"/>
    <col min="11014" max="11014" width="7.5703125" customWidth="1"/>
    <col min="11015" max="11015" width="6.42578125" customWidth="1"/>
    <col min="11265" max="11265" width="5.42578125" customWidth="1"/>
    <col min="11266" max="11266" width="31.7109375" customWidth="1"/>
    <col min="11267" max="11267" width="16.42578125" customWidth="1"/>
    <col min="11268" max="11269" width="16.5703125" customWidth="1"/>
    <col min="11270" max="11270" width="7.5703125" customWidth="1"/>
    <col min="11271" max="11271" width="6.42578125" customWidth="1"/>
    <col min="11521" max="11521" width="5.42578125" customWidth="1"/>
    <col min="11522" max="11522" width="31.7109375" customWidth="1"/>
    <col min="11523" max="11523" width="16.42578125" customWidth="1"/>
    <col min="11524" max="11525" width="16.5703125" customWidth="1"/>
    <col min="11526" max="11526" width="7.5703125" customWidth="1"/>
    <col min="11527" max="11527" width="6.42578125" customWidth="1"/>
    <col min="11777" max="11777" width="5.42578125" customWidth="1"/>
    <col min="11778" max="11778" width="31.7109375" customWidth="1"/>
    <col min="11779" max="11779" width="16.42578125" customWidth="1"/>
    <col min="11780" max="11781" width="16.5703125" customWidth="1"/>
    <col min="11782" max="11782" width="7.5703125" customWidth="1"/>
    <col min="11783" max="11783" width="6.42578125" customWidth="1"/>
    <col min="12033" max="12033" width="5.42578125" customWidth="1"/>
    <col min="12034" max="12034" width="31.7109375" customWidth="1"/>
    <col min="12035" max="12035" width="16.42578125" customWidth="1"/>
    <col min="12036" max="12037" width="16.5703125" customWidth="1"/>
    <col min="12038" max="12038" width="7.5703125" customWidth="1"/>
    <col min="12039" max="12039" width="6.42578125" customWidth="1"/>
    <col min="12289" max="12289" width="5.42578125" customWidth="1"/>
    <col min="12290" max="12290" width="31.7109375" customWidth="1"/>
    <col min="12291" max="12291" width="16.42578125" customWidth="1"/>
    <col min="12292" max="12293" width="16.5703125" customWidth="1"/>
    <col min="12294" max="12294" width="7.5703125" customWidth="1"/>
    <col min="12295" max="12295" width="6.42578125" customWidth="1"/>
    <col min="12545" max="12545" width="5.42578125" customWidth="1"/>
    <col min="12546" max="12546" width="31.7109375" customWidth="1"/>
    <col min="12547" max="12547" width="16.42578125" customWidth="1"/>
    <col min="12548" max="12549" width="16.5703125" customWidth="1"/>
    <col min="12550" max="12550" width="7.5703125" customWidth="1"/>
    <col min="12551" max="12551" width="6.42578125" customWidth="1"/>
    <col min="12801" max="12801" width="5.42578125" customWidth="1"/>
    <col min="12802" max="12802" width="31.7109375" customWidth="1"/>
    <col min="12803" max="12803" width="16.42578125" customWidth="1"/>
    <col min="12804" max="12805" width="16.5703125" customWidth="1"/>
    <col min="12806" max="12806" width="7.5703125" customWidth="1"/>
    <col min="12807" max="12807" width="6.42578125" customWidth="1"/>
    <col min="13057" max="13057" width="5.42578125" customWidth="1"/>
    <col min="13058" max="13058" width="31.7109375" customWidth="1"/>
    <col min="13059" max="13059" width="16.42578125" customWidth="1"/>
    <col min="13060" max="13061" width="16.5703125" customWidth="1"/>
    <col min="13062" max="13062" width="7.5703125" customWidth="1"/>
    <col min="13063" max="13063" width="6.42578125" customWidth="1"/>
    <col min="13313" max="13313" width="5.42578125" customWidth="1"/>
    <col min="13314" max="13314" width="31.7109375" customWidth="1"/>
    <col min="13315" max="13315" width="16.42578125" customWidth="1"/>
    <col min="13316" max="13317" width="16.5703125" customWidth="1"/>
    <col min="13318" max="13318" width="7.5703125" customWidth="1"/>
    <col min="13319" max="13319" width="6.42578125" customWidth="1"/>
    <col min="13569" max="13569" width="5.42578125" customWidth="1"/>
    <col min="13570" max="13570" width="31.7109375" customWidth="1"/>
    <col min="13571" max="13571" width="16.42578125" customWidth="1"/>
    <col min="13572" max="13573" width="16.5703125" customWidth="1"/>
    <col min="13574" max="13574" width="7.5703125" customWidth="1"/>
    <col min="13575" max="13575" width="6.42578125" customWidth="1"/>
    <col min="13825" max="13825" width="5.42578125" customWidth="1"/>
    <col min="13826" max="13826" width="31.7109375" customWidth="1"/>
    <col min="13827" max="13827" width="16.42578125" customWidth="1"/>
    <col min="13828" max="13829" width="16.5703125" customWidth="1"/>
    <col min="13830" max="13830" width="7.5703125" customWidth="1"/>
    <col min="13831" max="13831" width="6.42578125" customWidth="1"/>
    <col min="14081" max="14081" width="5.42578125" customWidth="1"/>
    <col min="14082" max="14082" width="31.7109375" customWidth="1"/>
    <col min="14083" max="14083" width="16.42578125" customWidth="1"/>
    <col min="14084" max="14085" width="16.5703125" customWidth="1"/>
    <col min="14086" max="14086" width="7.5703125" customWidth="1"/>
    <col min="14087" max="14087" width="6.42578125" customWidth="1"/>
    <col min="14337" max="14337" width="5.42578125" customWidth="1"/>
    <col min="14338" max="14338" width="31.7109375" customWidth="1"/>
    <col min="14339" max="14339" width="16.42578125" customWidth="1"/>
    <col min="14340" max="14341" width="16.5703125" customWidth="1"/>
    <col min="14342" max="14342" width="7.5703125" customWidth="1"/>
    <col min="14343" max="14343" width="6.42578125" customWidth="1"/>
    <col min="14593" max="14593" width="5.42578125" customWidth="1"/>
    <col min="14594" max="14594" width="31.7109375" customWidth="1"/>
    <col min="14595" max="14595" width="16.42578125" customWidth="1"/>
    <col min="14596" max="14597" width="16.5703125" customWidth="1"/>
    <col min="14598" max="14598" width="7.5703125" customWidth="1"/>
    <col min="14599" max="14599" width="6.42578125" customWidth="1"/>
    <col min="14849" max="14849" width="5.42578125" customWidth="1"/>
    <col min="14850" max="14850" width="31.7109375" customWidth="1"/>
    <col min="14851" max="14851" width="16.42578125" customWidth="1"/>
    <col min="14852" max="14853" width="16.5703125" customWidth="1"/>
    <col min="14854" max="14854" width="7.5703125" customWidth="1"/>
    <col min="14855" max="14855" width="6.42578125" customWidth="1"/>
    <col min="15105" max="15105" width="5.42578125" customWidth="1"/>
    <col min="15106" max="15106" width="31.7109375" customWidth="1"/>
    <col min="15107" max="15107" width="16.42578125" customWidth="1"/>
    <col min="15108" max="15109" width="16.5703125" customWidth="1"/>
    <col min="15110" max="15110" width="7.5703125" customWidth="1"/>
    <col min="15111" max="15111" width="6.42578125" customWidth="1"/>
    <col min="15361" max="15361" width="5.42578125" customWidth="1"/>
    <col min="15362" max="15362" width="31.7109375" customWidth="1"/>
    <col min="15363" max="15363" width="16.42578125" customWidth="1"/>
    <col min="15364" max="15365" width="16.5703125" customWidth="1"/>
    <col min="15366" max="15366" width="7.5703125" customWidth="1"/>
    <col min="15367" max="15367" width="6.42578125" customWidth="1"/>
    <col min="15617" max="15617" width="5.42578125" customWidth="1"/>
    <col min="15618" max="15618" width="31.7109375" customWidth="1"/>
    <col min="15619" max="15619" width="16.42578125" customWidth="1"/>
    <col min="15620" max="15621" width="16.5703125" customWidth="1"/>
    <col min="15622" max="15622" width="7.5703125" customWidth="1"/>
    <col min="15623" max="15623" width="6.42578125" customWidth="1"/>
    <col min="15873" max="15873" width="5.42578125" customWidth="1"/>
    <col min="15874" max="15874" width="31.7109375" customWidth="1"/>
    <col min="15875" max="15875" width="16.42578125" customWidth="1"/>
    <col min="15876" max="15877" width="16.5703125" customWidth="1"/>
    <col min="15878" max="15878" width="7.5703125" customWidth="1"/>
    <col min="15879" max="15879" width="6.42578125" customWidth="1"/>
    <col min="16129" max="16129" width="5.42578125" customWidth="1"/>
    <col min="16130" max="16130" width="31.7109375" customWidth="1"/>
    <col min="16131" max="16131" width="16.42578125" customWidth="1"/>
    <col min="16132" max="16133" width="16.5703125" customWidth="1"/>
    <col min="16134" max="16134" width="7.5703125" customWidth="1"/>
    <col min="16135" max="16135" width="6.42578125" customWidth="1"/>
  </cols>
  <sheetData>
    <row r="1" spans="1:7" ht="6.75" customHeight="1" x14ac:dyDescent="0.2"/>
    <row r="2" spans="1:7" ht="21.75" customHeight="1" x14ac:dyDescent="0.2">
      <c r="A2" s="136" t="s">
        <v>60</v>
      </c>
      <c r="B2" s="136"/>
      <c r="C2" s="136"/>
      <c r="D2" s="136"/>
      <c r="E2" s="136"/>
      <c r="F2" s="136"/>
      <c r="G2" s="136"/>
    </row>
    <row r="3" spans="1:7" ht="12.75" customHeight="1" x14ac:dyDescent="0.2"/>
    <row r="4" spans="1:7" ht="13.5" customHeight="1" x14ac:dyDescent="0.2">
      <c r="A4" s="137" t="s">
        <v>61</v>
      </c>
      <c r="B4" s="137"/>
      <c r="C4" s="137"/>
      <c r="D4" s="137"/>
      <c r="E4" s="137"/>
      <c r="F4" s="137"/>
      <c r="G4" s="137"/>
    </row>
    <row r="5" spans="1:7" ht="21" customHeight="1" x14ac:dyDescent="0.2"/>
    <row r="6" spans="1:7" ht="32.25" customHeight="1" x14ac:dyDescent="0.2">
      <c r="A6" s="138" t="s">
        <v>37</v>
      </c>
      <c r="B6" s="138"/>
      <c r="C6" s="79" t="s">
        <v>62</v>
      </c>
      <c r="D6" s="79" t="s">
        <v>39</v>
      </c>
      <c r="E6" s="79" t="s">
        <v>63</v>
      </c>
      <c r="F6" s="80" t="s">
        <v>41</v>
      </c>
      <c r="G6" s="80" t="s">
        <v>42</v>
      </c>
    </row>
    <row r="7" spans="1:7" ht="9.75" customHeight="1" x14ac:dyDescent="0.2">
      <c r="A7" s="139">
        <v>1</v>
      </c>
      <c r="B7" s="139"/>
      <c r="C7" s="81">
        <v>2</v>
      </c>
      <c r="D7" s="81">
        <v>3</v>
      </c>
      <c r="E7" s="81">
        <v>4</v>
      </c>
      <c r="F7" s="81">
        <v>5</v>
      </c>
      <c r="G7" s="81">
        <v>6</v>
      </c>
    </row>
    <row r="8" spans="1:7" ht="25.5" customHeight="1" x14ac:dyDescent="0.2">
      <c r="A8" s="77"/>
      <c r="B8" s="82" t="s">
        <v>64</v>
      </c>
      <c r="C8" s="83">
        <v>1394645.91</v>
      </c>
      <c r="D8" s="83">
        <v>1599959.85</v>
      </c>
      <c r="E8" s="83">
        <v>1486356.62</v>
      </c>
      <c r="F8" s="84">
        <v>106.58</v>
      </c>
      <c r="G8" s="84">
        <v>92.9</v>
      </c>
    </row>
    <row r="9" spans="1:7" ht="25.5" customHeight="1" x14ac:dyDescent="0.2">
      <c r="A9" s="85" t="s">
        <v>65</v>
      </c>
      <c r="B9" s="82" t="s">
        <v>66</v>
      </c>
      <c r="C9" s="83">
        <v>1394602.49</v>
      </c>
      <c r="D9" s="83">
        <v>1599930.85</v>
      </c>
      <c r="E9" s="83">
        <v>1486327.67</v>
      </c>
      <c r="F9" s="84">
        <v>106.58</v>
      </c>
      <c r="G9" s="84">
        <v>92.9</v>
      </c>
    </row>
    <row r="10" spans="1:7" ht="25.5" customHeight="1" x14ac:dyDescent="0.2">
      <c r="A10" s="85" t="s">
        <v>67</v>
      </c>
      <c r="B10" s="82" t="s">
        <v>68</v>
      </c>
      <c r="C10" s="83">
        <v>1242630.8799999999</v>
      </c>
      <c r="D10" s="83">
        <v>1446694.53</v>
      </c>
      <c r="E10" s="83">
        <v>1330685.23</v>
      </c>
      <c r="F10" s="84">
        <v>107.09</v>
      </c>
      <c r="G10" s="84">
        <v>91.98</v>
      </c>
    </row>
    <row r="11" spans="1:7" ht="25.5" customHeight="1" x14ac:dyDescent="0.2">
      <c r="A11" s="86" t="s">
        <v>69</v>
      </c>
      <c r="B11" s="87" t="s">
        <v>70</v>
      </c>
      <c r="C11" s="88">
        <v>1242630.8799999999</v>
      </c>
      <c r="D11" s="89"/>
      <c r="E11" s="88">
        <v>1330685.23</v>
      </c>
      <c r="F11" s="89">
        <v>107.09</v>
      </c>
      <c r="G11" s="89"/>
    </row>
    <row r="12" spans="1:7" ht="25.5" customHeight="1" x14ac:dyDescent="0.2">
      <c r="A12" s="86" t="s">
        <v>71</v>
      </c>
      <c r="B12" s="87" t="s">
        <v>72</v>
      </c>
      <c r="C12" s="88">
        <v>1242630.8799999999</v>
      </c>
      <c r="D12" s="89"/>
      <c r="E12" s="88">
        <v>1330685.23</v>
      </c>
      <c r="F12" s="89">
        <v>107.09</v>
      </c>
      <c r="G12" s="89"/>
    </row>
    <row r="13" spans="1:7" ht="33" customHeight="1" x14ac:dyDescent="0.2">
      <c r="A13" s="85" t="s">
        <v>73</v>
      </c>
      <c r="B13" s="82" t="s">
        <v>74</v>
      </c>
      <c r="C13" s="83">
        <v>39629.599999999999</v>
      </c>
      <c r="D13" s="83">
        <v>36900</v>
      </c>
      <c r="E13" s="83">
        <v>38338.120000000003</v>
      </c>
      <c r="F13" s="84">
        <v>96.74</v>
      </c>
      <c r="G13" s="84">
        <v>103.9</v>
      </c>
    </row>
    <row r="14" spans="1:7" ht="25.5" customHeight="1" x14ac:dyDescent="0.2">
      <c r="A14" s="86" t="s">
        <v>75</v>
      </c>
      <c r="B14" s="87" t="s">
        <v>76</v>
      </c>
      <c r="C14" s="88">
        <v>39629.599999999999</v>
      </c>
      <c r="D14" s="89"/>
      <c r="E14" s="88">
        <v>38338.120000000003</v>
      </c>
      <c r="F14" s="89">
        <v>96.74</v>
      </c>
      <c r="G14" s="89"/>
    </row>
    <row r="15" spans="1:7" ht="25.5" customHeight="1" x14ac:dyDescent="0.2">
      <c r="A15" s="86" t="s">
        <v>77</v>
      </c>
      <c r="B15" s="87" t="s">
        <v>78</v>
      </c>
      <c r="C15" s="88">
        <v>39629.599999999999</v>
      </c>
      <c r="D15" s="89"/>
      <c r="E15" s="88">
        <v>38338.120000000003</v>
      </c>
      <c r="F15" s="89">
        <v>96.74</v>
      </c>
      <c r="G15" s="89"/>
    </row>
    <row r="16" spans="1:7" ht="33" customHeight="1" x14ac:dyDescent="0.2">
      <c r="A16" s="85" t="s">
        <v>79</v>
      </c>
      <c r="B16" s="82" t="s">
        <v>80</v>
      </c>
      <c r="C16" s="83">
        <v>8344.9</v>
      </c>
      <c r="D16" s="83">
        <v>8900</v>
      </c>
      <c r="E16" s="83">
        <v>9868</v>
      </c>
      <c r="F16" s="84">
        <v>118.25</v>
      </c>
      <c r="G16" s="84">
        <v>110.88</v>
      </c>
    </row>
    <row r="17" spans="1:7" ht="25.5" customHeight="1" x14ac:dyDescent="0.2">
      <c r="A17" s="86" t="s">
        <v>81</v>
      </c>
      <c r="B17" s="87" t="s">
        <v>82</v>
      </c>
      <c r="C17" s="88">
        <v>8344.9</v>
      </c>
      <c r="D17" s="89"/>
      <c r="E17" s="88">
        <v>9868</v>
      </c>
      <c r="F17" s="89">
        <v>118.25</v>
      </c>
      <c r="G17" s="89"/>
    </row>
    <row r="18" spans="1:7" ht="25.5" customHeight="1" x14ac:dyDescent="0.2">
      <c r="A18" s="86" t="s">
        <v>83</v>
      </c>
      <c r="B18" s="87" t="s">
        <v>84</v>
      </c>
      <c r="C18" s="88">
        <v>8344.9</v>
      </c>
      <c r="D18" s="89"/>
      <c r="E18" s="88">
        <v>9868</v>
      </c>
      <c r="F18" s="89">
        <v>118.25</v>
      </c>
      <c r="G18" s="89"/>
    </row>
    <row r="19" spans="1:7" ht="25.5" customHeight="1" x14ac:dyDescent="0.2">
      <c r="A19" s="85" t="s">
        <v>85</v>
      </c>
      <c r="B19" s="82" t="s">
        <v>86</v>
      </c>
      <c r="C19" s="83">
        <v>103757.11</v>
      </c>
      <c r="D19" s="83">
        <v>107256.32000000001</v>
      </c>
      <c r="E19" s="83">
        <v>107256.32000000001</v>
      </c>
      <c r="F19" s="84">
        <v>103.37</v>
      </c>
      <c r="G19" s="84">
        <v>100</v>
      </c>
    </row>
    <row r="20" spans="1:7" ht="32.25" customHeight="1" x14ac:dyDescent="0.2">
      <c r="A20" s="86" t="s">
        <v>87</v>
      </c>
      <c r="B20" s="87" t="s">
        <v>88</v>
      </c>
      <c r="C20" s="88">
        <v>103757.11</v>
      </c>
      <c r="D20" s="89"/>
      <c r="E20" s="88">
        <v>107256.32000000001</v>
      </c>
      <c r="F20" s="89">
        <v>103.37</v>
      </c>
      <c r="G20" s="89"/>
    </row>
    <row r="21" spans="1:7" ht="25.5" customHeight="1" x14ac:dyDescent="0.2">
      <c r="A21" s="86" t="s">
        <v>89</v>
      </c>
      <c r="B21" s="87" t="s">
        <v>90</v>
      </c>
      <c r="C21" s="88">
        <v>70364.11</v>
      </c>
      <c r="D21" s="89"/>
      <c r="E21" s="88">
        <v>80807.320000000007</v>
      </c>
      <c r="F21" s="89">
        <v>114.84</v>
      </c>
      <c r="G21" s="89"/>
    </row>
    <row r="22" spans="1:7" ht="33" customHeight="1" x14ac:dyDescent="0.2">
      <c r="A22" s="86" t="s">
        <v>91</v>
      </c>
      <c r="B22" s="87" t="s">
        <v>92</v>
      </c>
      <c r="C22" s="88">
        <v>33393</v>
      </c>
      <c r="D22" s="89"/>
      <c r="E22" s="88">
        <v>26449</v>
      </c>
      <c r="F22" s="89">
        <v>79.209999999999994</v>
      </c>
      <c r="G22" s="89"/>
    </row>
    <row r="23" spans="1:7" ht="25.5" customHeight="1" x14ac:dyDescent="0.2">
      <c r="A23" s="85" t="s">
        <v>93</v>
      </c>
      <c r="B23" s="82" t="s">
        <v>94</v>
      </c>
      <c r="C23" s="83">
        <v>240</v>
      </c>
      <c r="D23" s="83">
        <v>180</v>
      </c>
      <c r="E23" s="83">
        <v>180</v>
      </c>
      <c r="F23" s="84">
        <v>75</v>
      </c>
      <c r="G23" s="84">
        <v>100</v>
      </c>
    </row>
    <row r="24" spans="1:7" ht="25.5" customHeight="1" x14ac:dyDescent="0.2">
      <c r="A24" s="86" t="s">
        <v>95</v>
      </c>
      <c r="B24" s="87" t="s">
        <v>96</v>
      </c>
      <c r="C24" s="88">
        <v>240</v>
      </c>
      <c r="D24" s="89"/>
      <c r="E24" s="88">
        <v>180</v>
      </c>
      <c r="F24" s="89">
        <v>75</v>
      </c>
      <c r="G24" s="89"/>
    </row>
    <row r="25" spans="1:7" ht="25.5" customHeight="1" x14ac:dyDescent="0.2">
      <c r="A25" s="86" t="s">
        <v>97</v>
      </c>
      <c r="B25" s="87" t="s">
        <v>96</v>
      </c>
      <c r="C25" s="88">
        <v>240</v>
      </c>
      <c r="D25" s="89"/>
      <c r="E25" s="88">
        <v>180</v>
      </c>
      <c r="F25" s="89">
        <v>75</v>
      </c>
      <c r="G25" s="89"/>
    </row>
    <row r="26" spans="1:7" ht="25.5" customHeight="1" x14ac:dyDescent="0.2">
      <c r="A26" s="85" t="s">
        <v>98</v>
      </c>
      <c r="B26" s="82" t="s">
        <v>99</v>
      </c>
      <c r="C26" s="83">
        <v>43.42</v>
      </c>
      <c r="D26" s="83">
        <v>29</v>
      </c>
      <c r="E26" s="83">
        <v>28.95</v>
      </c>
      <c r="F26" s="84">
        <v>66.67</v>
      </c>
      <c r="G26" s="84">
        <v>99.83</v>
      </c>
    </row>
    <row r="27" spans="1:7" ht="25.5" customHeight="1" x14ac:dyDescent="0.2">
      <c r="A27" s="85" t="s">
        <v>100</v>
      </c>
      <c r="B27" s="82" t="s">
        <v>101</v>
      </c>
      <c r="C27" s="83">
        <v>43.42</v>
      </c>
      <c r="D27" s="83">
        <v>29</v>
      </c>
      <c r="E27" s="83">
        <v>28.95</v>
      </c>
      <c r="F27" s="84">
        <v>66.67</v>
      </c>
      <c r="G27" s="84">
        <v>99.83</v>
      </c>
    </row>
    <row r="28" spans="1:7" ht="25.5" customHeight="1" x14ac:dyDescent="0.2">
      <c r="A28" s="86" t="s">
        <v>102</v>
      </c>
      <c r="B28" s="87" t="s">
        <v>103</v>
      </c>
      <c r="C28" s="88">
        <v>43.42</v>
      </c>
      <c r="D28" s="89"/>
      <c r="E28" s="88">
        <v>28.95</v>
      </c>
      <c r="F28" s="89">
        <v>66.67</v>
      </c>
      <c r="G28" s="89"/>
    </row>
    <row r="29" spans="1:7" ht="25.5" customHeight="1" x14ac:dyDescent="0.2">
      <c r="A29" s="86" t="s">
        <v>104</v>
      </c>
      <c r="B29" s="87" t="s">
        <v>105</v>
      </c>
      <c r="C29" s="88">
        <v>43.42</v>
      </c>
      <c r="D29" s="89"/>
      <c r="E29" s="88">
        <v>28.95</v>
      </c>
      <c r="F29" s="89">
        <v>66.67</v>
      </c>
      <c r="G29" s="89"/>
    </row>
    <row r="30" spans="1:7" ht="32.25" customHeight="1" x14ac:dyDescent="0.2">
      <c r="A30" s="138" t="s">
        <v>37</v>
      </c>
      <c r="B30" s="138"/>
      <c r="C30" s="79" t="s">
        <v>62</v>
      </c>
      <c r="D30" s="79" t="s">
        <v>39</v>
      </c>
      <c r="E30" s="79" t="s">
        <v>63</v>
      </c>
      <c r="F30" s="80" t="s">
        <v>41</v>
      </c>
      <c r="G30" s="80" t="s">
        <v>42</v>
      </c>
    </row>
    <row r="31" spans="1:7" ht="9.75" customHeight="1" x14ac:dyDescent="0.2">
      <c r="A31" s="139">
        <v>1</v>
      </c>
      <c r="B31" s="139"/>
      <c r="C31" s="81">
        <v>2</v>
      </c>
      <c r="D31" s="81">
        <v>3</v>
      </c>
      <c r="E31" s="81">
        <v>4</v>
      </c>
      <c r="F31" s="81">
        <v>5</v>
      </c>
      <c r="G31" s="81">
        <v>6</v>
      </c>
    </row>
    <row r="32" spans="1:7" ht="25.5" customHeight="1" x14ac:dyDescent="0.2">
      <c r="A32" s="77"/>
      <c r="B32" s="82" t="s">
        <v>106</v>
      </c>
      <c r="C32" s="83">
        <v>1404830.93</v>
      </c>
      <c r="D32" s="83">
        <v>1600782.68</v>
      </c>
      <c r="E32" s="83">
        <v>1592079.1</v>
      </c>
      <c r="F32" s="84">
        <v>113.33</v>
      </c>
      <c r="G32" s="84">
        <v>99.46</v>
      </c>
    </row>
    <row r="33" spans="1:7" ht="25.5" customHeight="1" x14ac:dyDescent="0.2">
      <c r="A33" s="85" t="s">
        <v>107</v>
      </c>
      <c r="B33" s="82" t="s">
        <v>108</v>
      </c>
      <c r="C33" s="83">
        <v>1355621.66</v>
      </c>
      <c r="D33" s="83">
        <v>1573772.58</v>
      </c>
      <c r="E33" s="83">
        <v>1565149.96</v>
      </c>
      <c r="F33" s="84">
        <v>115.46</v>
      </c>
      <c r="G33" s="84">
        <v>99.45</v>
      </c>
    </row>
    <row r="34" spans="1:7" ht="25.5" customHeight="1" x14ac:dyDescent="0.2">
      <c r="A34" s="85" t="s">
        <v>109</v>
      </c>
      <c r="B34" s="82" t="s">
        <v>110</v>
      </c>
      <c r="C34" s="83">
        <v>1164166.43</v>
      </c>
      <c r="D34" s="83">
        <v>1369980</v>
      </c>
      <c r="E34" s="83">
        <v>1369359.34</v>
      </c>
      <c r="F34" s="84">
        <v>117.63</v>
      </c>
      <c r="G34" s="84">
        <v>99.95</v>
      </c>
    </row>
    <row r="35" spans="1:7" ht="25.5" customHeight="1" x14ac:dyDescent="0.2">
      <c r="A35" s="86" t="s">
        <v>111</v>
      </c>
      <c r="B35" s="87" t="s">
        <v>112</v>
      </c>
      <c r="C35" s="88">
        <v>976822.3</v>
      </c>
      <c r="D35" s="89"/>
      <c r="E35" s="88">
        <v>1147770.8999999999</v>
      </c>
      <c r="F35" s="89">
        <v>117.5</v>
      </c>
      <c r="G35" s="89"/>
    </row>
    <row r="36" spans="1:7" ht="25.5" customHeight="1" x14ac:dyDescent="0.2">
      <c r="A36" s="86" t="s">
        <v>113</v>
      </c>
      <c r="B36" s="87" t="s">
        <v>114</v>
      </c>
      <c r="C36" s="88">
        <v>976822.3</v>
      </c>
      <c r="D36" s="89"/>
      <c r="E36" s="88">
        <v>1147770.8999999999</v>
      </c>
      <c r="F36" s="89">
        <v>117.5</v>
      </c>
      <c r="G36" s="89"/>
    </row>
    <row r="37" spans="1:7" ht="25.5" customHeight="1" x14ac:dyDescent="0.2">
      <c r="A37" s="86" t="s">
        <v>115</v>
      </c>
      <c r="B37" s="87" t="s">
        <v>116</v>
      </c>
      <c r="C37" s="88">
        <v>39092.379999999997</v>
      </c>
      <c r="D37" s="89"/>
      <c r="E37" s="88">
        <v>38951.870000000003</v>
      </c>
      <c r="F37" s="89">
        <v>99.64</v>
      </c>
      <c r="G37" s="89"/>
    </row>
    <row r="38" spans="1:7" ht="25.5" customHeight="1" x14ac:dyDescent="0.2">
      <c r="A38" s="86" t="s">
        <v>117</v>
      </c>
      <c r="B38" s="87" t="s">
        <v>116</v>
      </c>
      <c r="C38" s="88">
        <v>39092.379999999997</v>
      </c>
      <c r="D38" s="89"/>
      <c r="E38" s="88">
        <v>38951.870000000003</v>
      </c>
      <c r="F38" s="89">
        <v>99.64</v>
      </c>
      <c r="G38" s="89"/>
    </row>
    <row r="39" spans="1:7" ht="25.5" customHeight="1" x14ac:dyDescent="0.2">
      <c r="A39" s="86" t="s">
        <v>118</v>
      </c>
      <c r="B39" s="87" t="s">
        <v>119</v>
      </c>
      <c r="C39" s="88">
        <v>148251.75</v>
      </c>
      <c r="D39" s="89"/>
      <c r="E39" s="88">
        <v>182636.57</v>
      </c>
      <c r="F39" s="89">
        <v>123.19</v>
      </c>
      <c r="G39" s="89"/>
    </row>
    <row r="40" spans="1:7" ht="25.5" customHeight="1" x14ac:dyDescent="0.2">
      <c r="A40" s="86" t="s">
        <v>120</v>
      </c>
      <c r="B40" s="87" t="s">
        <v>121</v>
      </c>
      <c r="C40" s="88">
        <v>148251.75</v>
      </c>
      <c r="D40" s="89"/>
      <c r="E40" s="88">
        <v>182636.57</v>
      </c>
      <c r="F40" s="89">
        <v>123.19</v>
      </c>
      <c r="G40" s="89"/>
    </row>
    <row r="41" spans="1:7" ht="25.5" customHeight="1" x14ac:dyDescent="0.2">
      <c r="A41" s="85" t="s">
        <v>122</v>
      </c>
      <c r="B41" s="82" t="s">
        <v>123</v>
      </c>
      <c r="C41" s="83">
        <v>191455.23</v>
      </c>
      <c r="D41" s="83">
        <v>203741.58</v>
      </c>
      <c r="E41" s="83">
        <v>195610.47</v>
      </c>
      <c r="F41" s="84">
        <v>102.17</v>
      </c>
      <c r="G41" s="84">
        <v>96.01</v>
      </c>
    </row>
    <row r="42" spans="1:7" ht="25.5" customHeight="1" x14ac:dyDescent="0.2">
      <c r="A42" s="86" t="s">
        <v>124</v>
      </c>
      <c r="B42" s="87" t="s">
        <v>125</v>
      </c>
      <c r="C42" s="88">
        <v>70678.52</v>
      </c>
      <c r="D42" s="89"/>
      <c r="E42" s="88">
        <v>70798.41</v>
      </c>
      <c r="F42" s="89">
        <v>100.17</v>
      </c>
      <c r="G42" s="89"/>
    </row>
    <row r="43" spans="1:7" ht="25.5" customHeight="1" x14ac:dyDescent="0.2">
      <c r="A43" s="86" t="s">
        <v>126</v>
      </c>
      <c r="B43" s="87" t="s">
        <v>127</v>
      </c>
      <c r="C43" s="88">
        <v>15420.72</v>
      </c>
      <c r="D43" s="89"/>
      <c r="E43" s="88">
        <v>20448.75</v>
      </c>
      <c r="F43" s="89">
        <v>132.61000000000001</v>
      </c>
      <c r="G43" s="89"/>
    </row>
    <row r="44" spans="1:7" ht="25.5" customHeight="1" x14ac:dyDescent="0.2">
      <c r="A44" s="86" t="s">
        <v>128</v>
      </c>
      <c r="B44" s="87" t="s">
        <v>129</v>
      </c>
      <c r="C44" s="88">
        <v>54161.71</v>
      </c>
      <c r="D44" s="89"/>
      <c r="E44" s="88">
        <v>49802.16</v>
      </c>
      <c r="F44" s="89">
        <v>91.95</v>
      </c>
      <c r="G44" s="89"/>
    </row>
    <row r="45" spans="1:7" ht="25.5" customHeight="1" x14ac:dyDescent="0.2">
      <c r="A45" s="86" t="s">
        <v>130</v>
      </c>
      <c r="B45" s="87" t="s">
        <v>131</v>
      </c>
      <c r="C45" s="88">
        <v>1096.0899999999999</v>
      </c>
      <c r="D45" s="89"/>
      <c r="E45" s="88">
        <v>547.5</v>
      </c>
      <c r="F45" s="89">
        <v>49.95</v>
      </c>
      <c r="G45" s="89"/>
    </row>
    <row r="46" spans="1:7" ht="25.5" customHeight="1" x14ac:dyDescent="0.2">
      <c r="A46" s="86" t="s">
        <v>132</v>
      </c>
      <c r="B46" s="87" t="s">
        <v>133</v>
      </c>
      <c r="C46" s="88">
        <v>26944.400000000001</v>
      </c>
      <c r="D46" s="89"/>
      <c r="E46" s="88">
        <v>17412.14</v>
      </c>
      <c r="F46" s="89">
        <v>64.62</v>
      </c>
      <c r="G46" s="89"/>
    </row>
    <row r="47" spans="1:7" ht="25.5" customHeight="1" x14ac:dyDescent="0.2">
      <c r="A47" s="86" t="s">
        <v>134</v>
      </c>
      <c r="B47" s="87" t="s">
        <v>135</v>
      </c>
      <c r="C47" s="88">
        <v>10923.13</v>
      </c>
      <c r="D47" s="89"/>
      <c r="E47" s="88">
        <v>5677.1</v>
      </c>
      <c r="F47" s="89">
        <v>51.97</v>
      </c>
      <c r="G47" s="89"/>
    </row>
    <row r="48" spans="1:7" ht="25.5" customHeight="1" x14ac:dyDescent="0.2">
      <c r="A48" s="86" t="s">
        <v>136</v>
      </c>
      <c r="B48" s="87" t="s">
        <v>137</v>
      </c>
      <c r="C48" s="88">
        <v>9548.3700000000008</v>
      </c>
      <c r="D48" s="89"/>
      <c r="E48" s="88">
        <v>10060.299999999999</v>
      </c>
      <c r="F48" s="89">
        <v>105.36</v>
      </c>
      <c r="G48" s="89"/>
    </row>
    <row r="49" spans="1:7" ht="25.5" customHeight="1" x14ac:dyDescent="0.2">
      <c r="A49" s="86" t="s">
        <v>138</v>
      </c>
      <c r="B49" s="87" t="s">
        <v>139</v>
      </c>
      <c r="C49" s="88">
        <v>2324.8200000000002</v>
      </c>
      <c r="D49" s="89"/>
      <c r="E49" s="88">
        <v>1227.98</v>
      </c>
      <c r="F49" s="89">
        <v>52.82</v>
      </c>
      <c r="G49" s="89"/>
    </row>
    <row r="50" spans="1:7" ht="25.5" customHeight="1" x14ac:dyDescent="0.2">
      <c r="A50" s="86" t="s">
        <v>140</v>
      </c>
      <c r="B50" s="87" t="s">
        <v>141</v>
      </c>
      <c r="C50" s="88">
        <v>2691.08</v>
      </c>
      <c r="D50" s="89"/>
      <c r="E50" s="88">
        <v>276.76</v>
      </c>
      <c r="F50" s="89">
        <v>10.28</v>
      </c>
      <c r="G50" s="89"/>
    </row>
    <row r="51" spans="1:7" ht="25.5" customHeight="1" x14ac:dyDescent="0.2">
      <c r="A51" s="86" t="s">
        <v>142</v>
      </c>
      <c r="B51" s="87" t="s">
        <v>143</v>
      </c>
      <c r="C51" s="88">
        <v>1457</v>
      </c>
      <c r="D51" s="89"/>
      <c r="E51" s="88">
        <v>170</v>
      </c>
      <c r="F51" s="89">
        <v>11.67</v>
      </c>
      <c r="G51" s="89"/>
    </row>
    <row r="52" spans="1:7" ht="25.5" customHeight="1" x14ac:dyDescent="0.2">
      <c r="A52" s="86" t="s">
        <v>144</v>
      </c>
      <c r="B52" s="87" t="s">
        <v>145</v>
      </c>
      <c r="C52" s="88">
        <v>44922.49</v>
      </c>
      <c r="D52" s="89"/>
      <c r="E52" s="88">
        <v>52131.85</v>
      </c>
      <c r="F52" s="89">
        <v>116.05</v>
      </c>
      <c r="G52" s="89"/>
    </row>
    <row r="53" spans="1:7" ht="26.25" customHeight="1" x14ac:dyDescent="0.2">
      <c r="A53" s="86" t="s">
        <v>146</v>
      </c>
      <c r="B53" s="87" t="s">
        <v>147</v>
      </c>
      <c r="C53" s="88">
        <v>1438.11</v>
      </c>
      <c r="D53" s="89"/>
      <c r="E53" s="88">
        <v>1566.74</v>
      </c>
      <c r="F53" s="89">
        <v>108.94</v>
      </c>
      <c r="G53" s="89"/>
    </row>
    <row r="54" spans="1:7" ht="25.5" customHeight="1" x14ac:dyDescent="0.2">
      <c r="A54" s="86" t="s">
        <v>148</v>
      </c>
      <c r="B54" s="87" t="s">
        <v>149</v>
      </c>
      <c r="C54" s="88">
        <v>26650.66</v>
      </c>
      <c r="D54" s="89"/>
      <c r="E54" s="88">
        <v>20469.84</v>
      </c>
      <c r="F54" s="89">
        <v>76.81</v>
      </c>
      <c r="G54" s="89"/>
    </row>
    <row r="55" spans="1:7" ht="25.5" customHeight="1" x14ac:dyDescent="0.2">
      <c r="A55" s="86" t="s">
        <v>150</v>
      </c>
      <c r="B55" s="87" t="s">
        <v>151</v>
      </c>
      <c r="C55" s="88">
        <v>1094.18</v>
      </c>
      <c r="D55" s="89"/>
      <c r="E55" s="88">
        <v>1966.02</v>
      </c>
      <c r="F55" s="89">
        <v>179.68</v>
      </c>
      <c r="G55" s="89"/>
    </row>
    <row r="56" spans="1:7" ht="25.5" customHeight="1" x14ac:dyDescent="0.2">
      <c r="A56" s="86" t="s">
        <v>152</v>
      </c>
      <c r="B56" s="87" t="s">
        <v>153</v>
      </c>
      <c r="C56" s="88">
        <v>0</v>
      </c>
      <c r="D56" s="89"/>
      <c r="E56" s="88">
        <v>2560</v>
      </c>
      <c r="F56" s="89"/>
      <c r="G56" s="89"/>
    </row>
    <row r="57" spans="1:7" ht="25.5" customHeight="1" x14ac:dyDescent="0.2">
      <c r="A57" s="86" t="s">
        <v>154</v>
      </c>
      <c r="B57" s="87" t="s">
        <v>155</v>
      </c>
      <c r="C57" s="88">
        <v>5990.68</v>
      </c>
      <c r="D57" s="89"/>
      <c r="E57" s="88">
        <v>15346.12</v>
      </c>
      <c r="F57" s="89">
        <v>256.17</v>
      </c>
      <c r="G57" s="89"/>
    </row>
    <row r="58" spans="1:7" ht="25.5" customHeight="1" x14ac:dyDescent="0.2">
      <c r="A58" s="86" t="s">
        <v>156</v>
      </c>
      <c r="B58" s="87" t="s">
        <v>157</v>
      </c>
      <c r="C58" s="88">
        <v>4456.93</v>
      </c>
      <c r="D58" s="89"/>
      <c r="E58" s="88">
        <v>3967.5</v>
      </c>
      <c r="F58" s="89">
        <v>89.02</v>
      </c>
      <c r="G58" s="89"/>
    </row>
    <row r="59" spans="1:7" ht="25.5" customHeight="1" x14ac:dyDescent="0.2">
      <c r="A59" s="86" t="s">
        <v>158</v>
      </c>
      <c r="B59" s="87" t="s">
        <v>159</v>
      </c>
      <c r="C59" s="88">
        <v>5291.93</v>
      </c>
      <c r="D59" s="89"/>
      <c r="E59" s="88">
        <v>6255.63</v>
      </c>
      <c r="F59" s="89">
        <v>118.21</v>
      </c>
      <c r="G59" s="89"/>
    </row>
    <row r="60" spans="1:7" ht="25.5" customHeight="1" x14ac:dyDescent="0.2">
      <c r="A60" s="86" t="s">
        <v>160</v>
      </c>
      <c r="B60" s="87" t="s">
        <v>161</v>
      </c>
      <c r="C60" s="88">
        <v>14294.94</v>
      </c>
      <c r="D60" s="89"/>
      <c r="E60" s="88">
        <v>26230.720000000001</v>
      </c>
      <c r="F60" s="89">
        <v>183.5</v>
      </c>
      <c r="G60" s="89"/>
    </row>
    <row r="61" spans="1:7" ht="25.5" customHeight="1" x14ac:dyDescent="0.2">
      <c r="A61" s="86" t="s">
        <v>162</v>
      </c>
      <c r="B61" s="87" t="s">
        <v>161</v>
      </c>
      <c r="C61" s="88">
        <v>14294.94</v>
      </c>
      <c r="D61" s="89"/>
      <c r="E61" s="88">
        <v>26230.720000000001</v>
      </c>
      <c r="F61" s="89">
        <v>183.5</v>
      </c>
      <c r="G61" s="89"/>
    </row>
    <row r="62" spans="1:7" ht="25.5" customHeight="1" x14ac:dyDescent="0.2">
      <c r="A62" s="86" t="s">
        <v>163</v>
      </c>
      <c r="B62" s="87" t="s">
        <v>164</v>
      </c>
      <c r="C62" s="88">
        <v>34614.879999999997</v>
      </c>
      <c r="D62" s="89"/>
      <c r="E62" s="88">
        <v>29037.35</v>
      </c>
      <c r="F62" s="89">
        <v>83.89</v>
      </c>
      <c r="G62" s="89"/>
    </row>
    <row r="63" spans="1:7" ht="25.5" customHeight="1" x14ac:dyDescent="0.2">
      <c r="A63" s="86" t="s">
        <v>165</v>
      </c>
      <c r="B63" s="87" t="s">
        <v>166</v>
      </c>
      <c r="C63" s="88">
        <v>24554.31</v>
      </c>
      <c r="D63" s="89"/>
      <c r="E63" s="88">
        <v>18260.89</v>
      </c>
      <c r="F63" s="89">
        <v>74.37</v>
      </c>
      <c r="G63" s="89"/>
    </row>
    <row r="64" spans="1:7" ht="25.5" customHeight="1" x14ac:dyDescent="0.2">
      <c r="A64" s="86" t="s">
        <v>167</v>
      </c>
      <c r="B64" s="87" t="s">
        <v>168</v>
      </c>
      <c r="C64" s="88">
        <v>704.28</v>
      </c>
      <c r="D64" s="89"/>
      <c r="E64" s="88">
        <v>1758.52</v>
      </c>
      <c r="F64" s="89">
        <v>249.69</v>
      </c>
      <c r="G64" s="89"/>
    </row>
    <row r="65" spans="1:7" ht="25.5" customHeight="1" x14ac:dyDescent="0.2">
      <c r="A65" s="86" t="s">
        <v>169</v>
      </c>
      <c r="B65" s="87" t="s">
        <v>170</v>
      </c>
      <c r="C65" s="88">
        <v>6645.91</v>
      </c>
      <c r="D65" s="89"/>
      <c r="E65" s="88">
        <v>5744.91</v>
      </c>
      <c r="F65" s="89">
        <v>86.44</v>
      </c>
      <c r="G65" s="89"/>
    </row>
    <row r="66" spans="1:7" ht="25.5" customHeight="1" x14ac:dyDescent="0.2">
      <c r="A66" s="86" t="s">
        <v>171</v>
      </c>
      <c r="B66" s="87" t="s">
        <v>172</v>
      </c>
      <c r="C66" s="88">
        <v>2610.44</v>
      </c>
      <c r="D66" s="89"/>
      <c r="E66" s="88">
        <v>3133.07</v>
      </c>
      <c r="F66" s="89">
        <v>120.02</v>
      </c>
      <c r="G66" s="89"/>
    </row>
    <row r="67" spans="1:7" ht="25.5" customHeight="1" x14ac:dyDescent="0.2">
      <c r="A67" s="86" t="s">
        <v>173</v>
      </c>
      <c r="B67" s="87" t="s">
        <v>164</v>
      </c>
      <c r="C67" s="88">
        <v>99.94</v>
      </c>
      <c r="D67" s="89"/>
      <c r="E67" s="88">
        <v>139.96</v>
      </c>
      <c r="F67" s="89">
        <v>140.04</v>
      </c>
      <c r="G67" s="89"/>
    </row>
    <row r="68" spans="1:7" ht="25.5" customHeight="1" x14ac:dyDescent="0.2">
      <c r="A68" s="85" t="s">
        <v>174</v>
      </c>
      <c r="B68" s="82" t="s">
        <v>175</v>
      </c>
      <c r="C68" s="83">
        <v>0</v>
      </c>
      <c r="D68" s="83">
        <v>51</v>
      </c>
      <c r="E68" s="83">
        <v>0.15</v>
      </c>
      <c r="F68" s="84"/>
      <c r="G68" s="84">
        <v>0.28999999999999998</v>
      </c>
    </row>
    <row r="69" spans="1:7" ht="25.5" customHeight="1" x14ac:dyDescent="0.2">
      <c r="A69" s="86" t="s">
        <v>176</v>
      </c>
      <c r="B69" s="87" t="s">
        <v>177</v>
      </c>
      <c r="C69" s="88">
        <v>0</v>
      </c>
      <c r="D69" s="89"/>
      <c r="E69" s="88">
        <v>0.15</v>
      </c>
      <c r="F69" s="89"/>
      <c r="G69" s="89"/>
    </row>
    <row r="70" spans="1:7" ht="25.5" customHeight="1" x14ac:dyDescent="0.2">
      <c r="A70" s="86" t="s">
        <v>178</v>
      </c>
      <c r="B70" s="87" t="s">
        <v>179</v>
      </c>
      <c r="C70" s="88">
        <v>0</v>
      </c>
      <c r="D70" s="89"/>
      <c r="E70" s="88">
        <v>0.15</v>
      </c>
      <c r="F70" s="89"/>
      <c r="G70" s="89"/>
    </row>
    <row r="71" spans="1:7" ht="25.5" customHeight="1" x14ac:dyDescent="0.2">
      <c r="A71" s="85" t="s">
        <v>180</v>
      </c>
      <c r="B71" s="82" t="s">
        <v>181</v>
      </c>
      <c r="C71" s="83">
        <v>0</v>
      </c>
      <c r="D71" s="83">
        <v>0</v>
      </c>
      <c r="E71" s="83">
        <v>180</v>
      </c>
      <c r="F71" s="84"/>
      <c r="G71" s="84"/>
    </row>
    <row r="72" spans="1:7" ht="25.5" customHeight="1" x14ac:dyDescent="0.2">
      <c r="A72" s="86" t="s">
        <v>182</v>
      </c>
      <c r="B72" s="87" t="s">
        <v>183</v>
      </c>
      <c r="C72" s="88">
        <v>0</v>
      </c>
      <c r="D72" s="89"/>
      <c r="E72" s="88">
        <v>180</v>
      </c>
      <c r="F72" s="89"/>
      <c r="G72" s="89"/>
    </row>
    <row r="73" spans="1:7" ht="25.5" customHeight="1" x14ac:dyDescent="0.2">
      <c r="A73" s="86" t="s">
        <v>184</v>
      </c>
      <c r="B73" s="87" t="s">
        <v>185</v>
      </c>
      <c r="C73" s="88">
        <v>0</v>
      </c>
      <c r="D73" s="89"/>
      <c r="E73" s="88">
        <v>180</v>
      </c>
      <c r="F73" s="89"/>
      <c r="G73" s="89"/>
    </row>
    <row r="74" spans="1:7" ht="25.5" customHeight="1" x14ac:dyDescent="0.2">
      <c r="A74" s="85" t="s">
        <v>186</v>
      </c>
      <c r="B74" s="82" t="s">
        <v>187</v>
      </c>
      <c r="C74" s="83">
        <v>49209.27</v>
      </c>
      <c r="D74" s="83">
        <v>27010.1</v>
      </c>
      <c r="E74" s="83">
        <v>26929.14</v>
      </c>
      <c r="F74" s="84">
        <v>54.72</v>
      </c>
      <c r="G74" s="84">
        <v>99.7</v>
      </c>
    </row>
    <row r="75" spans="1:7" ht="25.5" customHeight="1" x14ac:dyDescent="0.2">
      <c r="A75" s="85" t="s">
        <v>188</v>
      </c>
      <c r="B75" s="82" t="s">
        <v>189</v>
      </c>
      <c r="C75" s="83">
        <v>0</v>
      </c>
      <c r="D75" s="83">
        <v>0</v>
      </c>
      <c r="E75" s="83">
        <v>0</v>
      </c>
      <c r="F75" s="84"/>
      <c r="G75" s="84"/>
    </row>
    <row r="76" spans="1:7" ht="25.5" customHeight="1" x14ac:dyDescent="0.2">
      <c r="A76" s="85" t="s">
        <v>190</v>
      </c>
      <c r="B76" s="82" t="s">
        <v>191</v>
      </c>
      <c r="C76" s="83">
        <v>49209.27</v>
      </c>
      <c r="D76" s="83">
        <v>27010.1</v>
      </c>
      <c r="E76" s="83">
        <v>26929.14</v>
      </c>
      <c r="F76" s="84">
        <v>54.72</v>
      </c>
      <c r="G76" s="84">
        <v>99.7</v>
      </c>
    </row>
    <row r="77" spans="1:7" ht="25.5" customHeight="1" x14ac:dyDescent="0.2">
      <c r="A77" s="86" t="s">
        <v>192</v>
      </c>
      <c r="B77" s="87" t="s">
        <v>193</v>
      </c>
      <c r="C77" s="88">
        <v>49209.27</v>
      </c>
      <c r="D77" s="89"/>
      <c r="E77" s="88">
        <v>26929.14</v>
      </c>
      <c r="F77" s="89">
        <v>54.72</v>
      </c>
      <c r="G77" s="89"/>
    </row>
    <row r="78" spans="1:7" ht="25.5" customHeight="1" x14ac:dyDescent="0.2">
      <c r="A78" s="86" t="s">
        <v>194</v>
      </c>
      <c r="B78" s="87" t="s">
        <v>195</v>
      </c>
      <c r="C78" s="88">
        <v>5871.51</v>
      </c>
      <c r="D78" s="89"/>
      <c r="E78" s="88">
        <v>8731.2000000000007</v>
      </c>
      <c r="F78" s="89">
        <v>148.69999999999999</v>
      </c>
      <c r="G78" s="89"/>
    </row>
    <row r="79" spans="1:7" ht="25.5" customHeight="1" x14ac:dyDescent="0.2">
      <c r="A79" s="86" t="s">
        <v>196</v>
      </c>
      <c r="B79" s="87" t="s">
        <v>197</v>
      </c>
      <c r="C79" s="88">
        <v>43337.760000000002</v>
      </c>
      <c r="D79" s="89"/>
      <c r="E79" s="88">
        <v>18197.939999999999</v>
      </c>
      <c r="F79" s="89">
        <v>41.99</v>
      </c>
      <c r="G79" s="89"/>
    </row>
  </sheetData>
  <mergeCells count="6">
    <mergeCell ref="A31:B31"/>
    <mergeCell ref="A2:G2"/>
    <mergeCell ref="A4:G4"/>
    <mergeCell ref="A6:B6"/>
    <mergeCell ref="A7:B7"/>
    <mergeCell ref="A30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sqref="A1:XFD1048576"/>
    </sheetView>
  </sheetViews>
  <sheetFormatPr defaultRowHeight="12.75" x14ac:dyDescent="0.2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x14ac:dyDescent="0.2">
      <c r="A1" s="140" t="s">
        <v>198</v>
      </c>
      <c r="B1" s="140"/>
      <c r="C1" s="140"/>
      <c r="D1" s="140"/>
      <c r="E1" s="140"/>
      <c r="F1" s="140"/>
      <c r="G1" s="140"/>
    </row>
    <row r="3" spans="1:7" x14ac:dyDescent="0.2">
      <c r="A3" s="141" t="s">
        <v>199</v>
      </c>
      <c r="B3" s="141"/>
      <c r="C3" s="141"/>
      <c r="D3" s="141"/>
      <c r="E3" s="141"/>
      <c r="F3" s="141"/>
      <c r="G3" s="141"/>
    </row>
    <row r="5" spans="1:7" ht="33.75" x14ac:dyDescent="0.2">
      <c r="A5" s="138" t="s">
        <v>37</v>
      </c>
      <c r="B5" s="138"/>
      <c r="C5" s="79" t="s">
        <v>200</v>
      </c>
      <c r="D5" s="79" t="s">
        <v>201</v>
      </c>
      <c r="E5" s="79" t="s">
        <v>202</v>
      </c>
      <c r="F5" s="79" t="s">
        <v>203</v>
      </c>
      <c r="G5" s="79" t="s">
        <v>42</v>
      </c>
    </row>
    <row r="6" spans="1:7" x14ac:dyDescent="0.2">
      <c r="A6" s="139">
        <v>1</v>
      </c>
      <c r="B6" s="139"/>
      <c r="C6" s="81">
        <v>2</v>
      </c>
      <c r="D6" s="81">
        <v>3</v>
      </c>
      <c r="E6" s="81">
        <v>4</v>
      </c>
      <c r="F6" s="81">
        <v>5</v>
      </c>
      <c r="G6" s="81">
        <v>6</v>
      </c>
    </row>
    <row r="7" spans="1:7" x14ac:dyDescent="0.2">
      <c r="A7" s="77"/>
      <c r="B7" s="82" t="s">
        <v>64</v>
      </c>
      <c r="C7" s="83">
        <v>1394645.91</v>
      </c>
      <c r="D7" s="83">
        <v>1599959.85</v>
      </c>
      <c r="E7" s="83">
        <v>1486356.62</v>
      </c>
      <c r="F7" s="84">
        <v>106.58</v>
      </c>
      <c r="G7" s="84">
        <v>92.9</v>
      </c>
    </row>
    <row r="8" spans="1:7" x14ac:dyDescent="0.2">
      <c r="A8" s="90"/>
      <c r="B8" s="91"/>
      <c r="C8" s="92">
        <v>1394645.91</v>
      </c>
      <c r="D8" s="92">
        <v>0</v>
      </c>
      <c r="E8" s="92">
        <v>0</v>
      </c>
      <c r="F8" s="92">
        <v>0</v>
      </c>
      <c r="G8" s="92">
        <v>0</v>
      </c>
    </row>
    <row r="9" spans="1:7" x14ac:dyDescent="0.2">
      <c r="A9" s="93"/>
      <c r="B9" s="94"/>
      <c r="C9" s="88">
        <v>1394645.91</v>
      </c>
      <c r="D9" s="88">
        <v>0</v>
      </c>
      <c r="E9" s="88">
        <v>0</v>
      </c>
      <c r="F9" s="83">
        <v>0</v>
      </c>
      <c r="G9" s="88">
        <v>0</v>
      </c>
    </row>
    <row r="10" spans="1:7" x14ac:dyDescent="0.2">
      <c r="A10" s="95" t="s">
        <v>204</v>
      </c>
      <c r="B10" s="96" t="s">
        <v>205</v>
      </c>
      <c r="C10" s="92">
        <v>0</v>
      </c>
      <c r="D10" s="92">
        <v>23650</v>
      </c>
      <c r="E10" s="92">
        <v>23650</v>
      </c>
      <c r="F10" s="92">
        <v>0</v>
      </c>
      <c r="G10" s="92">
        <v>100</v>
      </c>
    </row>
    <row r="11" spans="1:7" ht="22.5" x14ac:dyDescent="0.2">
      <c r="A11" s="86" t="s">
        <v>206</v>
      </c>
      <c r="B11" s="87" t="s">
        <v>207</v>
      </c>
      <c r="C11" s="88">
        <v>0</v>
      </c>
      <c r="D11" s="88">
        <v>23650</v>
      </c>
      <c r="E11" s="88">
        <v>23650</v>
      </c>
      <c r="F11" s="83">
        <v>0</v>
      </c>
      <c r="G11" s="88">
        <v>100</v>
      </c>
    </row>
    <row r="12" spans="1:7" x14ac:dyDescent="0.2">
      <c r="A12" s="95" t="s">
        <v>107</v>
      </c>
      <c r="B12" s="96" t="s">
        <v>208</v>
      </c>
      <c r="C12" s="92">
        <v>0</v>
      </c>
      <c r="D12" s="92">
        <v>8900</v>
      </c>
      <c r="E12" s="92">
        <v>9868</v>
      </c>
      <c r="F12" s="92">
        <v>0</v>
      </c>
      <c r="G12" s="92">
        <v>110.88</v>
      </c>
    </row>
    <row r="13" spans="1:7" ht="22.5" x14ac:dyDescent="0.2">
      <c r="A13" s="86" t="s">
        <v>209</v>
      </c>
      <c r="B13" s="87" t="s">
        <v>210</v>
      </c>
      <c r="C13" s="88">
        <v>0</v>
      </c>
      <c r="D13" s="88">
        <v>8900</v>
      </c>
      <c r="E13" s="88">
        <v>9868</v>
      </c>
      <c r="F13" s="83">
        <v>0</v>
      </c>
      <c r="G13" s="88">
        <v>110.88</v>
      </c>
    </row>
    <row r="14" spans="1:7" ht="22.5" x14ac:dyDescent="0.2">
      <c r="A14" s="95" t="s">
        <v>186</v>
      </c>
      <c r="B14" s="96" t="s">
        <v>211</v>
      </c>
      <c r="C14" s="92">
        <v>0</v>
      </c>
      <c r="D14" s="92">
        <v>36900</v>
      </c>
      <c r="E14" s="92">
        <v>38338.120000000003</v>
      </c>
      <c r="F14" s="92">
        <v>0</v>
      </c>
      <c r="G14" s="92">
        <v>103.9</v>
      </c>
    </row>
    <row r="15" spans="1:7" ht="33.75" x14ac:dyDescent="0.2">
      <c r="A15" s="86" t="s">
        <v>212</v>
      </c>
      <c r="B15" s="87" t="s">
        <v>213</v>
      </c>
      <c r="C15" s="88">
        <v>0</v>
      </c>
      <c r="D15" s="88">
        <v>36900</v>
      </c>
      <c r="E15" s="88">
        <v>38338.120000000003</v>
      </c>
      <c r="F15" s="83">
        <v>0</v>
      </c>
      <c r="G15" s="88">
        <v>103.9</v>
      </c>
    </row>
    <row r="16" spans="1:7" x14ac:dyDescent="0.2">
      <c r="A16" s="95" t="s">
        <v>214</v>
      </c>
      <c r="B16" s="96" t="s">
        <v>215</v>
      </c>
      <c r="C16" s="92">
        <v>0</v>
      </c>
      <c r="D16" s="92">
        <v>1530300.85</v>
      </c>
      <c r="E16" s="92">
        <v>1414291.55</v>
      </c>
      <c r="F16" s="92">
        <v>0</v>
      </c>
      <c r="G16" s="92">
        <v>92.42</v>
      </c>
    </row>
    <row r="17" spans="1:7" ht="22.5" x14ac:dyDescent="0.2">
      <c r="A17" s="86" t="s">
        <v>216</v>
      </c>
      <c r="B17" s="87" t="s">
        <v>217</v>
      </c>
      <c r="C17" s="88">
        <v>0</v>
      </c>
      <c r="D17" s="88">
        <v>68948</v>
      </c>
      <c r="E17" s="88">
        <v>68948</v>
      </c>
      <c r="F17" s="83">
        <v>0</v>
      </c>
      <c r="G17" s="88">
        <v>100</v>
      </c>
    </row>
    <row r="18" spans="1:7" ht="45" x14ac:dyDescent="0.2">
      <c r="A18" s="86" t="s">
        <v>218</v>
      </c>
      <c r="B18" s="87" t="s">
        <v>219</v>
      </c>
      <c r="C18" s="88">
        <v>0</v>
      </c>
      <c r="D18" s="88">
        <v>14658.32</v>
      </c>
      <c r="E18" s="88">
        <v>14658.32</v>
      </c>
      <c r="F18" s="83">
        <v>0</v>
      </c>
      <c r="G18" s="88">
        <v>100</v>
      </c>
    </row>
    <row r="19" spans="1:7" ht="56.25" x14ac:dyDescent="0.2">
      <c r="A19" s="86" t="s">
        <v>220</v>
      </c>
      <c r="B19" s="87" t="s">
        <v>221</v>
      </c>
      <c r="C19" s="88">
        <v>0</v>
      </c>
      <c r="D19" s="88">
        <v>1446694.53</v>
      </c>
      <c r="E19" s="88">
        <v>1330685.23</v>
      </c>
      <c r="F19" s="83">
        <v>0</v>
      </c>
      <c r="G19" s="88">
        <v>91.98</v>
      </c>
    </row>
    <row r="20" spans="1:7" x14ac:dyDescent="0.2">
      <c r="A20" s="95" t="s">
        <v>65</v>
      </c>
      <c r="B20" s="96" t="s">
        <v>222</v>
      </c>
      <c r="C20" s="92">
        <v>0</v>
      </c>
      <c r="D20" s="92">
        <v>180</v>
      </c>
      <c r="E20" s="92">
        <v>180</v>
      </c>
      <c r="F20" s="92">
        <v>0</v>
      </c>
      <c r="G20" s="92">
        <v>100</v>
      </c>
    </row>
    <row r="21" spans="1:7" ht="22.5" x14ac:dyDescent="0.2">
      <c r="A21" s="86" t="s">
        <v>223</v>
      </c>
      <c r="B21" s="87" t="s">
        <v>224</v>
      </c>
      <c r="C21" s="88">
        <v>0</v>
      </c>
      <c r="D21" s="88">
        <v>180</v>
      </c>
      <c r="E21" s="88">
        <v>180</v>
      </c>
      <c r="F21" s="83">
        <v>0</v>
      </c>
      <c r="G21" s="88">
        <v>100</v>
      </c>
    </row>
    <row r="22" spans="1:7" ht="33.75" x14ac:dyDescent="0.2">
      <c r="A22" s="95" t="s">
        <v>98</v>
      </c>
      <c r="B22" s="96" t="s">
        <v>225</v>
      </c>
      <c r="C22" s="92">
        <v>0</v>
      </c>
      <c r="D22" s="92">
        <v>29</v>
      </c>
      <c r="E22" s="92">
        <v>28.95</v>
      </c>
      <c r="F22" s="92">
        <v>0</v>
      </c>
      <c r="G22" s="92">
        <v>99.83</v>
      </c>
    </row>
    <row r="23" spans="1:7" ht="45" x14ac:dyDescent="0.2">
      <c r="A23" s="86" t="s">
        <v>226</v>
      </c>
      <c r="B23" s="87" t="s">
        <v>227</v>
      </c>
      <c r="C23" s="88">
        <v>0</v>
      </c>
      <c r="D23" s="88">
        <v>29</v>
      </c>
      <c r="E23" s="88">
        <v>28.95</v>
      </c>
      <c r="F23" s="83">
        <v>0</v>
      </c>
      <c r="G23" s="88">
        <v>99.83</v>
      </c>
    </row>
    <row r="24" spans="1:7" x14ac:dyDescent="0.2">
      <c r="A24" s="141" t="s">
        <v>199</v>
      </c>
      <c r="B24" s="141"/>
      <c r="C24" s="141"/>
      <c r="D24" s="141"/>
      <c r="E24" s="141"/>
      <c r="F24" s="141"/>
      <c r="G24" s="141"/>
    </row>
    <row r="26" spans="1:7" ht="33.75" x14ac:dyDescent="0.2">
      <c r="A26" s="138" t="s">
        <v>37</v>
      </c>
      <c r="B26" s="138"/>
      <c r="C26" s="79" t="s">
        <v>200</v>
      </c>
      <c r="D26" s="79" t="s">
        <v>201</v>
      </c>
      <c r="E26" s="79" t="s">
        <v>202</v>
      </c>
      <c r="F26" s="79" t="s">
        <v>203</v>
      </c>
      <c r="G26" s="79" t="s">
        <v>42</v>
      </c>
    </row>
    <row r="27" spans="1:7" x14ac:dyDescent="0.2">
      <c r="A27" s="139">
        <v>1</v>
      </c>
      <c r="B27" s="139"/>
      <c r="C27" s="81">
        <v>2</v>
      </c>
      <c r="D27" s="81">
        <v>3</v>
      </c>
      <c r="E27" s="81">
        <v>4</v>
      </c>
      <c r="F27" s="81">
        <v>5</v>
      </c>
      <c r="G27" s="81">
        <v>6</v>
      </c>
    </row>
    <row r="28" spans="1:7" x14ac:dyDescent="0.2">
      <c r="A28" s="77"/>
      <c r="B28" s="82" t="s">
        <v>106</v>
      </c>
      <c r="C28" s="83">
        <v>1404830.93</v>
      </c>
      <c r="D28" s="83">
        <v>1600782.68</v>
      </c>
      <c r="E28" s="83">
        <v>1592079.1</v>
      </c>
      <c r="F28" s="84">
        <v>113.33</v>
      </c>
      <c r="G28" s="84">
        <v>99.46</v>
      </c>
    </row>
    <row r="29" spans="1:7" x14ac:dyDescent="0.2">
      <c r="A29" s="90"/>
      <c r="B29" s="91"/>
      <c r="C29" s="92">
        <v>111479.7</v>
      </c>
      <c r="D29" s="92">
        <v>0</v>
      </c>
      <c r="E29" s="92">
        <v>0</v>
      </c>
      <c r="F29" s="92">
        <v>0</v>
      </c>
      <c r="G29" s="92">
        <v>0</v>
      </c>
    </row>
    <row r="30" spans="1:7" x14ac:dyDescent="0.2">
      <c r="A30" s="93"/>
      <c r="B30" s="94"/>
      <c r="C30" s="88">
        <v>111479.7</v>
      </c>
      <c r="D30" s="88">
        <v>0</v>
      </c>
      <c r="E30" s="88">
        <v>0</v>
      </c>
      <c r="F30" s="83">
        <v>0</v>
      </c>
      <c r="G30" s="88">
        <v>0</v>
      </c>
    </row>
    <row r="31" spans="1:7" x14ac:dyDescent="0.2">
      <c r="A31" s="95" t="s">
        <v>204</v>
      </c>
      <c r="B31" s="96" t="s">
        <v>205</v>
      </c>
      <c r="C31" s="92">
        <v>0</v>
      </c>
      <c r="D31" s="92">
        <v>23650</v>
      </c>
      <c r="E31" s="92">
        <v>23650</v>
      </c>
      <c r="F31" s="92">
        <v>0</v>
      </c>
      <c r="G31" s="92">
        <v>100</v>
      </c>
    </row>
    <row r="32" spans="1:7" ht="22.5" x14ac:dyDescent="0.2">
      <c r="A32" s="86" t="s">
        <v>206</v>
      </c>
      <c r="B32" s="87" t="s">
        <v>207</v>
      </c>
      <c r="C32" s="88">
        <v>0</v>
      </c>
      <c r="D32" s="88">
        <v>23650</v>
      </c>
      <c r="E32" s="88">
        <v>23650</v>
      </c>
      <c r="F32" s="83">
        <v>0</v>
      </c>
      <c r="G32" s="88">
        <v>100</v>
      </c>
    </row>
    <row r="33" spans="1:7" x14ac:dyDescent="0.2">
      <c r="A33" s="95" t="s">
        <v>107</v>
      </c>
      <c r="B33" s="96" t="s">
        <v>208</v>
      </c>
      <c r="C33" s="92">
        <v>52076.83</v>
      </c>
      <c r="D33" s="92">
        <v>10044.9</v>
      </c>
      <c r="E33" s="92">
        <v>9350.25</v>
      </c>
      <c r="F33" s="92">
        <v>17.95</v>
      </c>
      <c r="G33" s="92">
        <v>93.08</v>
      </c>
    </row>
    <row r="34" spans="1:7" ht="22.5" x14ac:dyDescent="0.2">
      <c r="A34" s="86" t="s">
        <v>109</v>
      </c>
      <c r="B34" s="87" t="s">
        <v>228</v>
      </c>
      <c r="C34" s="88">
        <v>52076.83</v>
      </c>
      <c r="D34" s="88">
        <v>0</v>
      </c>
      <c r="E34" s="88">
        <v>0</v>
      </c>
      <c r="F34" s="83">
        <v>0</v>
      </c>
      <c r="G34" s="88">
        <v>0</v>
      </c>
    </row>
    <row r="35" spans="1:7" ht="22.5" x14ac:dyDescent="0.2">
      <c r="A35" s="86" t="s">
        <v>209</v>
      </c>
      <c r="B35" s="87" t="s">
        <v>210</v>
      </c>
      <c r="C35" s="88">
        <v>0</v>
      </c>
      <c r="D35" s="88">
        <v>10044.9</v>
      </c>
      <c r="E35" s="88">
        <v>9350.25</v>
      </c>
      <c r="F35" s="83">
        <v>0</v>
      </c>
      <c r="G35" s="88">
        <v>93.08</v>
      </c>
    </row>
    <row r="36" spans="1:7" ht="22.5" x14ac:dyDescent="0.2">
      <c r="A36" s="95" t="s">
        <v>186</v>
      </c>
      <c r="B36" s="96" t="s">
        <v>211</v>
      </c>
      <c r="C36" s="92">
        <v>1241274.3999999999</v>
      </c>
      <c r="D36" s="92">
        <v>41612.36</v>
      </c>
      <c r="E36" s="92">
        <v>38580.339999999997</v>
      </c>
      <c r="F36" s="92">
        <v>3.11</v>
      </c>
      <c r="G36" s="92">
        <v>92.71</v>
      </c>
    </row>
    <row r="37" spans="1:7" ht="22.5" x14ac:dyDescent="0.2">
      <c r="A37" s="86" t="s">
        <v>190</v>
      </c>
      <c r="B37" s="87" t="s">
        <v>229</v>
      </c>
      <c r="C37" s="88">
        <v>1241274.3999999999</v>
      </c>
      <c r="D37" s="88">
        <v>0</v>
      </c>
      <c r="E37" s="88">
        <v>0</v>
      </c>
      <c r="F37" s="83">
        <v>0</v>
      </c>
      <c r="G37" s="88">
        <v>0</v>
      </c>
    </row>
    <row r="38" spans="1:7" ht="33.75" x14ac:dyDescent="0.2">
      <c r="A38" s="86" t="s">
        <v>212</v>
      </c>
      <c r="B38" s="87" t="s">
        <v>213</v>
      </c>
      <c r="C38" s="88">
        <v>0</v>
      </c>
      <c r="D38" s="88">
        <v>41612.36</v>
      </c>
      <c r="E38" s="88">
        <v>38580.339999999997</v>
      </c>
      <c r="F38" s="83">
        <v>0</v>
      </c>
      <c r="G38" s="88">
        <v>92.71</v>
      </c>
    </row>
    <row r="39" spans="1:7" x14ac:dyDescent="0.2">
      <c r="A39" s="95" t="s">
        <v>214</v>
      </c>
      <c r="B39" s="96" t="s">
        <v>215</v>
      </c>
      <c r="C39" s="92">
        <v>0</v>
      </c>
      <c r="D39" s="92">
        <v>1524446.32</v>
      </c>
      <c r="E39" s="92">
        <v>1520288.51</v>
      </c>
      <c r="F39" s="92">
        <v>0</v>
      </c>
      <c r="G39" s="92">
        <v>99.73</v>
      </c>
    </row>
    <row r="40" spans="1:7" ht="22.5" x14ac:dyDescent="0.2">
      <c r="A40" s="86" t="s">
        <v>216</v>
      </c>
      <c r="B40" s="87" t="s">
        <v>217</v>
      </c>
      <c r="C40" s="88">
        <v>0</v>
      </c>
      <c r="D40" s="88">
        <v>68948</v>
      </c>
      <c r="E40" s="88">
        <v>68948</v>
      </c>
      <c r="F40" s="83">
        <v>0</v>
      </c>
      <c r="G40" s="88">
        <v>100</v>
      </c>
    </row>
    <row r="41" spans="1:7" ht="45" x14ac:dyDescent="0.2">
      <c r="A41" s="86" t="s">
        <v>218</v>
      </c>
      <c r="B41" s="87" t="s">
        <v>219</v>
      </c>
      <c r="C41" s="88">
        <v>0</v>
      </c>
      <c r="D41" s="88">
        <v>14658.32</v>
      </c>
      <c r="E41" s="88">
        <v>14658.32</v>
      </c>
      <c r="F41" s="83">
        <v>0</v>
      </c>
      <c r="G41" s="88">
        <v>100</v>
      </c>
    </row>
    <row r="42" spans="1:7" ht="56.25" x14ac:dyDescent="0.2">
      <c r="A42" s="86" t="s">
        <v>220</v>
      </c>
      <c r="B42" s="87" t="s">
        <v>221</v>
      </c>
      <c r="C42" s="88">
        <v>0</v>
      </c>
      <c r="D42" s="88">
        <v>1440840</v>
      </c>
      <c r="E42" s="88">
        <v>1436682.19</v>
      </c>
      <c r="F42" s="83">
        <v>0</v>
      </c>
      <c r="G42" s="88">
        <v>99.71</v>
      </c>
    </row>
    <row r="43" spans="1:7" x14ac:dyDescent="0.2">
      <c r="A43" s="95" t="s">
        <v>65</v>
      </c>
      <c r="B43" s="96" t="s">
        <v>222</v>
      </c>
      <c r="C43" s="92">
        <v>0</v>
      </c>
      <c r="D43" s="92">
        <v>668</v>
      </c>
      <c r="E43" s="92">
        <v>210</v>
      </c>
      <c r="F43" s="92">
        <v>0</v>
      </c>
      <c r="G43" s="92">
        <v>31.44</v>
      </c>
    </row>
    <row r="44" spans="1:7" ht="22.5" x14ac:dyDescent="0.2">
      <c r="A44" s="86" t="s">
        <v>223</v>
      </c>
      <c r="B44" s="87" t="s">
        <v>224</v>
      </c>
      <c r="C44" s="88">
        <v>0</v>
      </c>
      <c r="D44" s="88">
        <v>668</v>
      </c>
      <c r="E44" s="88">
        <v>210</v>
      </c>
      <c r="F44" s="83">
        <v>0</v>
      </c>
      <c r="G44" s="88">
        <v>31.44</v>
      </c>
    </row>
    <row r="45" spans="1:7" ht="33.75" x14ac:dyDescent="0.2">
      <c r="A45" s="95" t="s">
        <v>98</v>
      </c>
      <c r="B45" s="96" t="s">
        <v>225</v>
      </c>
      <c r="C45" s="92">
        <v>0</v>
      </c>
      <c r="D45" s="92">
        <v>361.1</v>
      </c>
      <c r="E45" s="92">
        <v>0</v>
      </c>
      <c r="F45" s="92">
        <v>0</v>
      </c>
      <c r="G45" s="92">
        <v>0</v>
      </c>
    </row>
    <row r="46" spans="1:7" ht="45" x14ac:dyDescent="0.2">
      <c r="A46" s="86" t="s">
        <v>226</v>
      </c>
      <c r="B46" s="87" t="s">
        <v>227</v>
      </c>
      <c r="C46" s="88">
        <v>0</v>
      </c>
      <c r="D46" s="88">
        <v>361.1</v>
      </c>
      <c r="E46" s="88">
        <v>0</v>
      </c>
      <c r="F46" s="83">
        <v>0</v>
      </c>
      <c r="G46" s="88">
        <v>0</v>
      </c>
    </row>
  </sheetData>
  <mergeCells count="7">
    <mergeCell ref="A27:B27"/>
    <mergeCell ref="A1:G1"/>
    <mergeCell ref="A3:G3"/>
    <mergeCell ref="A5:B5"/>
    <mergeCell ref="A6:B6"/>
    <mergeCell ref="A24:G24"/>
    <mergeCell ref="A26:B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6" sqref="C16"/>
    </sheetView>
  </sheetViews>
  <sheetFormatPr defaultRowHeight="12.75" x14ac:dyDescent="0.2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  <col min="257" max="257" width="37.7109375" customWidth="1"/>
    <col min="258" max="258" width="16.42578125" customWidth="1"/>
    <col min="259" max="259" width="16.5703125" customWidth="1"/>
    <col min="260" max="260" width="16.42578125" customWidth="1"/>
    <col min="261" max="262" width="6.85546875" customWidth="1"/>
    <col min="513" max="513" width="37.7109375" customWidth="1"/>
    <col min="514" max="514" width="16.42578125" customWidth="1"/>
    <col min="515" max="515" width="16.5703125" customWidth="1"/>
    <col min="516" max="516" width="16.42578125" customWidth="1"/>
    <col min="517" max="518" width="6.85546875" customWidth="1"/>
    <col min="769" max="769" width="37.7109375" customWidth="1"/>
    <col min="770" max="770" width="16.42578125" customWidth="1"/>
    <col min="771" max="771" width="16.5703125" customWidth="1"/>
    <col min="772" max="772" width="16.42578125" customWidth="1"/>
    <col min="773" max="774" width="6.85546875" customWidth="1"/>
    <col min="1025" max="1025" width="37.7109375" customWidth="1"/>
    <col min="1026" max="1026" width="16.42578125" customWidth="1"/>
    <col min="1027" max="1027" width="16.5703125" customWidth="1"/>
    <col min="1028" max="1028" width="16.42578125" customWidth="1"/>
    <col min="1029" max="1030" width="6.85546875" customWidth="1"/>
    <col min="1281" max="1281" width="37.7109375" customWidth="1"/>
    <col min="1282" max="1282" width="16.42578125" customWidth="1"/>
    <col min="1283" max="1283" width="16.5703125" customWidth="1"/>
    <col min="1284" max="1284" width="16.42578125" customWidth="1"/>
    <col min="1285" max="1286" width="6.85546875" customWidth="1"/>
    <col min="1537" max="1537" width="37.7109375" customWidth="1"/>
    <col min="1538" max="1538" width="16.42578125" customWidth="1"/>
    <col min="1539" max="1539" width="16.5703125" customWidth="1"/>
    <col min="1540" max="1540" width="16.42578125" customWidth="1"/>
    <col min="1541" max="1542" width="6.85546875" customWidth="1"/>
    <col min="1793" max="1793" width="37.7109375" customWidth="1"/>
    <col min="1794" max="1794" width="16.42578125" customWidth="1"/>
    <col min="1795" max="1795" width="16.5703125" customWidth="1"/>
    <col min="1796" max="1796" width="16.42578125" customWidth="1"/>
    <col min="1797" max="1798" width="6.85546875" customWidth="1"/>
    <col min="2049" max="2049" width="37.7109375" customWidth="1"/>
    <col min="2050" max="2050" width="16.42578125" customWidth="1"/>
    <col min="2051" max="2051" width="16.5703125" customWidth="1"/>
    <col min="2052" max="2052" width="16.42578125" customWidth="1"/>
    <col min="2053" max="2054" width="6.85546875" customWidth="1"/>
    <col min="2305" max="2305" width="37.7109375" customWidth="1"/>
    <col min="2306" max="2306" width="16.42578125" customWidth="1"/>
    <col min="2307" max="2307" width="16.5703125" customWidth="1"/>
    <col min="2308" max="2308" width="16.42578125" customWidth="1"/>
    <col min="2309" max="2310" width="6.85546875" customWidth="1"/>
    <col min="2561" max="2561" width="37.7109375" customWidth="1"/>
    <col min="2562" max="2562" width="16.42578125" customWidth="1"/>
    <col min="2563" max="2563" width="16.5703125" customWidth="1"/>
    <col min="2564" max="2564" width="16.42578125" customWidth="1"/>
    <col min="2565" max="2566" width="6.85546875" customWidth="1"/>
    <col min="2817" max="2817" width="37.7109375" customWidth="1"/>
    <col min="2818" max="2818" width="16.42578125" customWidth="1"/>
    <col min="2819" max="2819" width="16.5703125" customWidth="1"/>
    <col min="2820" max="2820" width="16.42578125" customWidth="1"/>
    <col min="2821" max="2822" width="6.85546875" customWidth="1"/>
    <col min="3073" max="3073" width="37.7109375" customWidth="1"/>
    <col min="3074" max="3074" width="16.42578125" customWidth="1"/>
    <col min="3075" max="3075" width="16.5703125" customWidth="1"/>
    <col min="3076" max="3076" width="16.42578125" customWidth="1"/>
    <col min="3077" max="3078" width="6.85546875" customWidth="1"/>
    <col min="3329" max="3329" width="37.7109375" customWidth="1"/>
    <col min="3330" max="3330" width="16.42578125" customWidth="1"/>
    <col min="3331" max="3331" width="16.5703125" customWidth="1"/>
    <col min="3332" max="3332" width="16.42578125" customWidth="1"/>
    <col min="3333" max="3334" width="6.85546875" customWidth="1"/>
    <col min="3585" max="3585" width="37.7109375" customWidth="1"/>
    <col min="3586" max="3586" width="16.42578125" customWidth="1"/>
    <col min="3587" max="3587" width="16.5703125" customWidth="1"/>
    <col min="3588" max="3588" width="16.42578125" customWidth="1"/>
    <col min="3589" max="3590" width="6.85546875" customWidth="1"/>
    <col min="3841" max="3841" width="37.7109375" customWidth="1"/>
    <col min="3842" max="3842" width="16.42578125" customWidth="1"/>
    <col min="3843" max="3843" width="16.5703125" customWidth="1"/>
    <col min="3844" max="3844" width="16.42578125" customWidth="1"/>
    <col min="3845" max="3846" width="6.85546875" customWidth="1"/>
    <col min="4097" max="4097" width="37.7109375" customWidth="1"/>
    <col min="4098" max="4098" width="16.42578125" customWidth="1"/>
    <col min="4099" max="4099" width="16.5703125" customWidth="1"/>
    <col min="4100" max="4100" width="16.42578125" customWidth="1"/>
    <col min="4101" max="4102" width="6.85546875" customWidth="1"/>
    <col min="4353" max="4353" width="37.7109375" customWidth="1"/>
    <col min="4354" max="4354" width="16.42578125" customWidth="1"/>
    <col min="4355" max="4355" width="16.5703125" customWidth="1"/>
    <col min="4356" max="4356" width="16.42578125" customWidth="1"/>
    <col min="4357" max="4358" width="6.85546875" customWidth="1"/>
    <col min="4609" max="4609" width="37.7109375" customWidth="1"/>
    <col min="4610" max="4610" width="16.42578125" customWidth="1"/>
    <col min="4611" max="4611" width="16.5703125" customWidth="1"/>
    <col min="4612" max="4612" width="16.42578125" customWidth="1"/>
    <col min="4613" max="4614" width="6.85546875" customWidth="1"/>
    <col min="4865" max="4865" width="37.7109375" customWidth="1"/>
    <col min="4866" max="4866" width="16.42578125" customWidth="1"/>
    <col min="4867" max="4867" width="16.5703125" customWidth="1"/>
    <col min="4868" max="4868" width="16.42578125" customWidth="1"/>
    <col min="4869" max="4870" width="6.85546875" customWidth="1"/>
    <col min="5121" max="5121" width="37.7109375" customWidth="1"/>
    <col min="5122" max="5122" width="16.42578125" customWidth="1"/>
    <col min="5123" max="5123" width="16.5703125" customWidth="1"/>
    <col min="5124" max="5124" width="16.42578125" customWidth="1"/>
    <col min="5125" max="5126" width="6.85546875" customWidth="1"/>
    <col min="5377" max="5377" width="37.7109375" customWidth="1"/>
    <col min="5378" max="5378" width="16.42578125" customWidth="1"/>
    <col min="5379" max="5379" width="16.5703125" customWidth="1"/>
    <col min="5380" max="5380" width="16.42578125" customWidth="1"/>
    <col min="5381" max="5382" width="6.85546875" customWidth="1"/>
    <col min="5633" max="5633" width="37.7109375" customWidth="1"/>
    <col min="5634" max="5634" width="16.42578125" customWidth="1"/>
    <col min="5635" max="5635" width="16.5703125" customWidth="1"/>
    <col min="5636" max="5636" width="16.42578125" customWidth="1"/>
    <col min="5637" max="5638" width="6.85546875" customWidth="1"/>
    <col min="5889" max="5889" width="37.7109375" customWidth="1"/>
    <col min="5890" max="5890" width="16.42578125" customWidth="1"/>
    <col min="5891" max="5891" width="16.5703125" customWidth="1"/>
    <col min="5892" max="5892" width="16.42578125" customWidth="1"/>
    <col min="5893" max="5894" width="6.85546875" customWidth="1"/>
    <col min="6145" max="6145" width="37.7109375" customWidth="1"/>
    <col min="6146" max="6146" width="16.42578125" customWidth="1"/>
    <col min="6147" max="6147" width="16.5703125" customWidth="1"/>
    <col min="6148" max="6148" width="16.42578125" customWidth="1"/>
    <col min="6149" max="6150" width="6.85546875" customWidth="1"/>
    <col min="6401" max="6401" width="37.7109375" customWidth="1"/>
    <col min="6402" max="6402" width="16.42578125" customWidth="1"/>
    <col min="6403" max="6403" width="16.5703125" customWidth="1"/>
    <col min="6404" max="6404" width="16.42578125" customWidth="1"/>
    <col min="6405" max="6406" width="6.85546875" customWidth="1"/>
    <col min="6657" max="6657" width="37.7109375" customWidth="1"/>
    <col min="6658" max="6658" width="16.42578125" customWidth="1"/>
    <col min="6659" max="6659" width="16.5703125" customWidth="1"/>
    <col min="6660" max="6660" width="16.42578125" customWidth="1"/>
    <col min="6661" max="6662" width="6.85546875" customWidth="1"/>
    <col min="6913" max="6913" width="37.7109375" customWidth="1"/>
    <col min="6914" max="6914" width="16.42578125" customWidth="1"/>
    <col min="6915" max="6915" width="16.5703125" customWidth="1"/>
    <col min="6916" max="6916" width="16.42578125" customWidth="1"/>
    <col min="6917" max="6918" width="6.85546875" customWidth="1"/>
    <col min="7169" max="7169" width="37.7109375" customWidth="1"/>
    <col min="7170" max="7170" width="16.42578125" customWidth="1"/>
    <col min="7171" max="7171" width="16.5703125" customWidth="1"/>
    <col min="7172" max="7172" width="16.42578125" customWidth="1"/>
    <col min="7173" max="7174" width="6.85546875" customWidth="1"/>
    <col min="7425" max="7425" width="37.7109375" customWidth="1"/>
    <col min="7426" max="7426" width="16.42578125" customWidth="1"/>
    <col min="7427" max="7427" width="16.5703125" customWidth="1"/>
    <col min="7428" max="7428" width="16.42578125" customWidth="1"/>
    <col min="7429" max="7430" width="6.85546875" customWidth="1"/>
    <col min="7681" max="7681" width="37.7109375" customWidth="1"/>
    <col min="7682" max="7682" width="16.42578125" customWidth="1"/>
    <col min="7683" max="7683" width="16.5703125" customWidth="1"/>
    <col min="7684" max="7684" width="16.42578125" customWidth="1"/>
    <col min="7685" max="7686" width="6.85546875" customWidth="1"/>
    <col min="7937" max="7937" width="37.7109375" customWidth="1"/>
    <col min="7938" max="7938" width="16.42578125" customWidth="1"/>
    <col min="7939" max="7939" width="16.5703125" customWidth="1"/>
    <col min="7940" max="7940" width="16.42578125" customWidth="1"/>
    <col min="7941" max="7942" width="6.85546875" customWidth="1"/>
    <col min="8193" max="8193" width="37.7109375" customWidth="1"/>
    <col min="8194" max="8194" width="16.42578125" customWidth="1"/>
    <col min="8195" max="8195" width="16.5703125" customWidth="1"/>
    <col min="8196" max="8196" width="16.42578125" customWidth="1"/>
    <col min="8197" max="8198" width="6.85546875" customWidth="1"/>
    <col min="8449" max="8449" width="37.7109375" customWidth="1"/>
    <col min="8450" max="8450" width="16.42578125" customWidth="1"/>
    <col min="8451" max="8451" width="16.5703125" customWidth="1"/>
    <col min="8452" max="8452" width="16.42578125" customWidth="1"/>
    <col min="8453" max="8454" width="6.85546875" customWidth="1"/>
    <col min="8705" max="8705" width="37.7109375" customWidth="1"/>
    <col min="8706" max="8706" width="16.42578125" customWidth="1"/>
    <col min="8707" max="8707" width="16.5703125" customWidth="1"/>
    <col min="8708" max="8708" width="16.42578125" customWidth="1"/>
    <col min="8709" max="8710" width="6.85546875" customWidth="1"/>
    <col min="8961" max="8961" width="37.7109375" customWidth="1"/>
    <col min="8962" max="8962" width="16.42578125" customWidth="1"/>
    <col min="8963" max="8963" width="16.5703125" customWidth="1"/>
    <col min="8964" max="8964" width="16.42578125" customWidth="1"/>
    <col min="8965" max="8966" width="6.85546875" customWidth="1"/>
    <col min="9217" max="9217" width="37.7109375" customWidth="1"/>
    <col min="9218" max="9218" width="16.42578125" customWidth="1"/>
    <col min="9219" max="9219" width="16.5703125" customWidth="1"/>
    <col min="9220" max="9220" width="16.42578125" customWidth="1"/>
    <col min="9221" max="9222" width="6.85546875" customWidth="1"/>
    <col min="9473" max="9473" width="37.7109375" customWidth="1"/>
    <col min="9474" max="9474" width="16.42578125" customWidth="1"/>
    <col min="9475" max="9475" width="16.5703125" customWidth="1"/>
    <col min="9476" max="9476" width="16.42578125" customWidth="1"/>
    <col min="9477" max="9478" width="6.85546875" customWidth="1"/>
    <col min="9729" max="9729" width="37.7109375" customWidth="1"/>
    <col min="9730" max="9730" width="16.42578125" customWidth="1"/>
    <col min="9731" max="9731" width="16.5703125" customWidth="1"/>
    <col min="9732" max="9732" width="16.42578125" customWidth="1"/>
    <col min="9733" max="9734" width="6.85546875" customWidth="1"/>
    <col min="9985" max="9985" width="37.7109375" customWidth="1"/>
    <col min="9986" max="9986" width="16.42578125" customWidth="1"/>
    <col min="9987" max="9987" width="16.5703125" customWidth="1"/>
    <col min="9988" max="9988" width="16.42578125" customWidth="1"/>
    <col min="9989" max="9990" width="6.85546875" customWidth="1"/>
    <col min="10241" max="10241" width="37.7109375" customWidth="1"/>
    <col min="10242" max="10242" width="16.42578125" customWidth="1"/>
    <col min="10243" max="10243" width="16.5703125" customWidth="1"/>
    <col min="10244" max="10244" width="16.42578125" customWidth="1"/>
    <col min="10245" max="10246" width="6.85546875" customWidth="1"/>
    <col min="10497" max="10497" width="37.7109375" customWidth="1"/>
    <col min="10498" max="10498" width="16.42578125" customWidth="1"/>
    <col min="10499" max="10499" width="16.5703125" customWidth="1"/>
    <col min="10500" max="10500" width="16.42578125" customWidth="1"/>
    <col min="10501" max="10502" width="6.85546875" customWidth="1"/>
    <col min="10753" max="10753" width="37.7109375" customWidth="1"/>
    <col min="10754" max="10754" width="16.42578125" customWidth="1"/>
    <col min="10755" max="10755" width="16.5703125" customWidth="1"/>
    <col min="10756" max="10756" width="16.42578125" customWidth="1"/>
    <col min="10757" max="10758" width="6.85546875" customWidth="1"/>
    <col min="11009" max="11009" width="37.7109375" customWidth="1"/>
    <col min="11010" max="11010" width="16.42578125" customWidth="1"/>
    <col min="11011" max="11011" width="16.5703125" customWidth="1"/>
    <col min="11012" max="11012" width="16.42578125" customWidth="1"/>
    <col min="11013" max="11014" width="6.85546875" customWidth="1"/>
    <col min="11265" max="11265" width="37.7109375" customWidth="1"/>
    <col min="11266" max="11266" width="16.42578125" customWidth="1"/>
    <col min="11267" max="11267" width="16.5703125" customWidth="1"/>
    <col min="11268" max="11268" width="16.42578125" customWidth="1"/>
    <col min="11269" max="11270" width="6.85546875" customWidth="1"/>
    <col min="11521" max="11521" width="37.7109375" customWidth="1"/>
    <col min="11522" max="11522" width="16.42578125" customWidth="1"/>
    <col min="11523" max="11523" width="16.5703125" customWidth="1"/>
    <col min="11524" max="11524" width="16.42578125" customWidth="1"/>
    <col min="11525" max="11526" width="6.85546875" customWidth="1"/>
    <col min="11777" max="11777" width="37.7109375" customWidth="1"/>
    <col min="11778" max="11778" width="16.42578125" customWidth="1"/>
    <col min="11779" max="11779" width="16.5703125" customWidth="1"/>
    <col min="11780" max="11780" width="16.42578125" customWidth="1"/>
    <col min="11781" max="11782" width="6.85546875" customWidth="1"/>
    <col min="12033" max="12033" width="37.7109375" customWidth="1"/>
    <col min="12034" max="12034" width="16.42578125" customWidth="1"/>
    <col min="12035" max="12035" width="16.5703125" customWidth="1"/>
    <col min="12036" max="12036" width="16.42578125" customWidth="1"/>
    <col min="12037" max="12038" width="6.85546875" customWidth="1"/>
    <col min="12289" max="12289" width="37.7109375" customWidth="1"/>
    <col min="12290" max="12290" width="16.42578125" customWidth="1"/>
    <col min="12291" max="12291" width="16.5703125" customWidth="1"/>
    <col min="12292" max="12292" width="16.42578125" customWidth="1"/>
    <col min="12293" max="12294" width="6.85546875" customWidth="1"/>
    <col min="12545" max="12545" width="37.7109375" customWidth="1"/>
    <col min="12546" max="12546" width="16.42578125" customWidth="1"/>
    <col min="12547" max="12547" width="16.5703125" customWidth="1"/>
    <col min="12548" max="12548" width="16.42578125" customWidth="1"/>
    <col min="12549" max="12550" width="6.85546875" customWidth="1"/>
    <col min="12801" max="12801" width="37.7109375" customWidth="1"/>
    <col min="12802" max="12802" width="16.42578125" customWidth="1"/>
    <col min="12803" max="12803" width="16.5703125" customWidth="1"/>
    <col min="12804" max="12804" width="16.42578125" customWidth="1"/>
    <col min="12805" max="12806" width="6.85546875" customWidth="1"/>
    <col min="13057" max="13057" width="37.7109375" customWidth="1"/>
    <col min="13058" max="13058" width="16.42578125" customWidth="1"/>
    <col min="13059" max="13059" width="16.5703125" customWidth="1"/>
    <col min="13060" max="13060" width="16.42578125" customWidth="1"/>
    <col min="13061" max="13062" width="6.85546875" customWidth="1"/>
    <col min="13313" max="13313" width="37.7109375" customWidth="1"/>
    <col min="13314" max="13314" width="16.42578125" customWidth="1"/>
    <col min="13315" max="13315" width="16.5703125" customWidth="1"/>
    <col min="13316" max="13316" width="16.42578125" customWidth="1"/>
    <col min="13317" max="13318" width="6.85546875" customWidth="1"/>
    <col min="13569" max="13569" width="37.7109375" customWidth="1"/>
    <col min="13570" max="13570" width="16.42578125" customWidth="1"/>
    <col min="13571" max="13571" width="16.5703125" customWidth="1"/>
    <col min="13572" max="13572" width="16.42578125" customWidth="1"/>
    <col min="13573" max="13574" width="6.85546875" customWidth="1"/>
    <col min="13825" max="13825" width="37.7109375" customWidth="1"/>
    <col min="13826" max="13826" width="16.42578125" customWidth="1"/>
    <col min="13827" max="13827" width="16.5703125" customWidth="1"/>
    <col min="13828" max="13828" width="16.42578125" customWidth="1"/>
    <col min="13829" max="13830" width="6.85546875" customWidth="1"/>
    <col min="14081" max="14081" width="37.7109375" customWidth="1"/>
    <col min="14082" max="14082" width="16.42578125" customWidth="1"/>
    <col min="14083" max="14083" width="16.5703125" customWidth="1"/>
    <col min="14084" max="14084" width="16.42578125" customWidth="1"/>
    <col min="14085" max="14086" width="6.85546875" customWidth="1"/>
    <col min="14337" max="14337" width="37.7109375" customWidth="1"/>
    <col min="14338" max="14338" width="16.42578125" customWidth="1"/>
    <col min="14339" max="14339" width="16.5703125" customWidth="1"/>
    <col min="14340" max="14340" width="16.42578125" customWidth="1"/>
    <col min="14341" max="14342" width="6.85546875" customWidth="1"/>
    <col min="14593" max="14593" width="37.7109375" customWidth="1"/>
    <col min="14594" max="14594" width="16.42578125" customWidth="1"/>
    <col min="14595" max="14595" width="16.5703125" customWidth="1"/>
    <col min="14596" max="14596" width="16.42578125" customWidth="1"/>
    <col min="14597" max="14598" width="6.85546875" customWidth="1"/>
    <col min="14849" max="14849" width="37.7109375" customWidth="1"/>
    <col min="14850" max="14850" width="16.42578125" customWidth="1"/>
    <col min="14851" max="14851" width="16.5703125" customWidth="1"/>
    <col min="14852" max="14852" width="16.42578125" customWidth="1"/>
    <col min="14853" max="14854" width="6.85546875" customWidth="1"/>
    <col min="15105" max="15105" width="37.7109375" customWidth="1"/>
    <col min="15106" max="15106" width="16.42578125" customWidth="1"/>
    <col min="15107" max="15107" width="16.5703125" customWidth="1"/>
    <col min="15108" max="15108" width="16.42578125" customWidth="1"/>
    <col min="15109" max="15110" width="6.85546875" customWidth="1"/>
    <col min="15361" max="15361" width="37.7109375" customWidth="1"/>
    <col min="15362" max="15362" width="16.42578125" customWidth="1"/>
    <col min="15363" max="15363" width="16.5703125" customWidth="1"/>
    <col min="15364" max="15364" width="16.42578125" customWidth="1"/>
    <col min="15365" max="15366" width="6.85546875" customWidth="1"/>
    <col min="15617" max="15617" width="37.7109375" customWidth="1"/>
    <col min="15618" max="15618" width="16.42578125" customWidth="1"/>
    <col min="15619" max="15619" width="16.5703125" customWidth="1"/>
    <col min="15620" max="15620" width="16.42578125" customWidth="1"/>
    <col min="15621" max="15622" width="6.85546875" customWidth="1"/>
    <col min="15873" max="15873" width="37.7109375" customWidth="1"/>
    <col min="15874" max="15874" width="16.42578125" customWidth="1"/>
    <col min="15875" max="15875" width="16.5703125" customWidth="1"/>
    <col min="15876" max="15876" width="16.42578125" customWidth="1"/>
    <col min="15877" max="15878" width="6.85546875" customWidth="1"/>
    <col min="16129" max="16129" width="37.7109375" customWidth="1"/>
    <col min="16130" max="16130" width="16.42578125" customWidth="1"/>
    <col min="16131" max="16131" width="16.5703125" customWidth="1"/>
    <col min="16132" max="16132" width="16.42578125" customWidth="1"/>
    <col min="16133" max="16134" width="6.85546875" customWidth="1"/>
  </cols>
  <sheetData>
    <row r="1" spans="1:6" x14ac:dyDescent="0.2">
      <c r="A1" s="130" t="s">
        <v>230</v>
      </c>
      <c r="B1" s="130"/>
      <c r="C1" s="130"/>
      <c r="D1" s="130"/>
      <c r="E1" s="130"/>
      <c r="F1" s="130"/>
    </row>
    <row r="3" spans="1:6" ht="22.5" x14ac:dyDescent="0.2">
      <c r="A3" s="97" t="s">
        <v>37</v>
      </c>
      <c r="B3" s="79" t="s">
        <v>231</v>
      </c>
      <c r="C3" s="79" t="s">
        <v>39</v>
      </c>
      <c r="D3" s="79" t="s">
        <v>232</v>
      </c>
      <c r="E3" s="79" t="s">
        <v>51</v>
      </c>
      <c r="F3" s="79" t="s">
        <v>233</v>
      </c>
    </row>
    <row r="4" spans="1:6" x14ac:dyDescent="0.2">
      <c r="A4" s="70">
        <v>1</v>
      </c>
      <c r="B4" s="98">
        <v>2</v>
      </c>
      <c r="C4" s="98">
        <v>3</v>
      </c>
      <c r="D4" s="98">
        <v>4</v>
      </c>
      <c r="E4" s="98">
        <v>5</v>
      </c>
      <c r="F4" s="98">
        <v>6</v>
      </c>
    </row>
    <row r="5" spans="1:6" x14ac:dyDescent="0.2">
      <c r="A5" s="99" t="s">
        <v>106</v>
      </c>
      <c r="B5" s="100">
        <v>1404830.93</v>
      </c>
      <c r="C5" s="100">
        <v>1600782.68</v>
      </c>
      <c r="D5" s="100">
        <v>1592079.1</v>
      </c>
      <c r="E5" s="100">
        <v>113.33</v>
      </c>
      <c r="F5" s="100">
        <v>99.46</v>
      </c>
    </row>
    <row r="6" spans="1:6" x14ac:dyDescent="0.2">
      <c r="A6" s="101" t="s">
        <v>234</v>
      </c>
      <c r="B6" s="100">
        <v>1404830.93</v>
      </c>
      <c r="C6" s="100">
        <v>1600782.68</v>
      </c>
      <c r="D6" s="100">
        <v>1592079.1</v>
      </c>
      <c r="E6" s="100">
        <v>113.33</v>
      </c>
      <c r="F6" s="100">
        <v>99.46</v>
      </c>
    </row>
    <row r="7" spans="1:6" x14ac:dyDescent="0.2">
      <c r="A7" s="102" t="s">
        <v>235</v>
      </c>
      <c r="B7" s="103">
        <v>1404830.93</v>
      </c>
      <c r="C7" s="103">
        <v>1600782.68</v>
      </c>
      <c r="D7" s="103">
        <v>1592079.1</v>
      </c>
      <c r="E7" s="103">
        <v>113.33</v>
      </c>
      <c r="F7" s="103">
        <v>99.46</v>
      </c>
    </row>
    <row r="8" spans="1:6" x14ac:dyDescent="0.2">
      <c r="A8" s="102" t="s">
        <v>236</v>
      </c>
      <c r="B8" s="103">
        <v>0</v>
      </c>
      <c r="C8" s="103">
        <v>0</v>
      </c>
      <c r="D8" s="103">
        <v>0</v>
      </c>
      <c r="E8" s="103"/>
      <c r="F8" s="103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8" sqref="E18"/>
    </sheetView>
  </sheetViews>
  <sheetFormatPr defaultRowHeight="12.75" x14ac:dyDescent="0.2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  <col min="257" max="257" width="5.5703125" customWidth="1"/>
    <col min="258" max="258" width="32.140625" customWidth="1"/>
    <col min="259" max="259" width="16.42578125" customWidth="1"/>
    <col min="260" max="260" width="16.5703125" customWidth="1"/>
    <col min="261" max="261" width="16.42578125" customWidth="1"/>
    <col min="262" max="263" width="6.85546875" customWidth="1"/>
    <col min="513" max="513" width="5.5703125" customWidth="1"/>
    <col min="514" max="514" width="32.140625" customWidth="1"/>
    <col min="515" max="515" width="16.42578125" customWidth="1"/>
    <col min="516" max="516" width="16.5703125" customWidth="1"/>
    <col min="517" max="517" width="16.42578125" customWidth="1"/>
    <col min="518" max="519" width="6.85546875" customWidth="1"/>
    <col min="769" max="769" width="5.5703125" customWidth="1"/>
    <col min="770" max="770" width="32.140625" customWidth="1"/>
    <col min="771" max="771" width="16.42578125" customWidth="1"/>
    <col min="772" max="772" width="16.5703125" customWidth="1"/>
    <col min="773" max="773" width="16.42578125" customWidth="1"/>
    <col min="774" max="775" width="6.85546875" customWidth="1"/>
    <col min="1025" max="1025" width="5.5703125" customWidth="1"/>
    <col min="1026" max="1026" width="32.140625" customWidth="1"/>
    <col min="1027" max="1027" width="16.42578125" customWidth="1"/>
    <col min="1028" max="1028" width="16.5703125" customWidth="1"/>
    <col min="1029" max="1029" width="16.42578125" customWidth="1"/>
    <col min="1030" max="1031" width="6.85546875" customWidth="1"/>
    <col min="1281" max="1281" width="5.5703125" customWidth="1"/>
    <col min="1282" max="1282" width="32.140625" customWidth="1"/>
    <col min="1283" max="1283" width="16.42578125" customWidth="1"/>
    <col min="1284" max="1284" width="16.5703125" customWidth="1"/>
    <col min="1285" max="1285" width="16.42578125" customWidth="1"/>
    <col min="1286" max="1287" width="6.85546875" customWidth="1"/>
    <col min="1537" max="1537" width="5.5703125" customWidth="1"/>
    <col min="1538" max="1538" width="32.140625" customWidth="1"/>
    <col min="1539" max="1539" width="16.42578125" customWidth="1"/>
    <col min="1540" max="1540" width="16.5703125" customWidth="1"/>
    <col min="1541" max="1541" width="16.42578125" customWidth="1"/>
    <col min="1542" max="1543" width="6.85546875" customWidth="1"/>
    <col min="1793" max="1793" width="5.5703125" customWidth="1"/>
    <col min="1794" max="1794" width="32.140625" customWidth="1"/>
    <col min="1795" max="1795" width="16.42578125" customWidth="1"/>
    <col min="1796" max="1796" width="16.5703125" customWidth="1"/>
    <col min="1797" max="1797" width="16.42578125" customWidth="1"/>
    <col min="1798" max="1799" width="6.85546875" customWidth="1"/>
    <col min="2049" max="2049" width="5.5703125" customWidth="1"/>
    <col min="2050" max="2050" width="32.140625" customWidth="1"/>
    <col min="2051" max="2051" width="16.42578125" customWidth="1"/>
    <col min="2052" max="2052" width="16.5703125" customWidth="1"/>
    <col min="2053" max="2053" width="16.42578125" customWidth="1"/>
    <col min="2054" max="2055" width="6.85546875" customWidth="1"/>
    <col min="2305" max="2305" width="5.5703125" customWidth="1"/>
    <col min="2306" max="2306" width="32.140625" customWidth="1"/>
    <col min="2307" max="2307" width="16.42578125" customWidth="1"/>
    <col min="2308" max="2308" width="16.5703125" customWidth="1"/>
    <col min="2309" max="2309" width="16.42578125" customWidth="1"/>
    <col min="2310" max="2311" width="6.85546875" customWidth="1"/>
    <col min="2561" max="2561" width="5.5703125" customWidth="1"/>
    <col min="2562" max="2562" width="32.140625" customWidth="1"/>
    <col min="2563" max="2563" width="16.42578125" customWidth="1"/>
    <col min="2564" max="2564" width="16.5703125" customWidth="1"/>
    <col min="2565" max="2565" width="16.42578125" customWidth="1"/>
    <col min="2566" max="2567" width="6.85546875" customWidth="1"/>
    <col min="2817" max="2817" width="5.5703125" customWidth="1"/>
    <col min="2818" max="2818" width="32.140625" customWidth="1"/>
    <col min="2819" max="2819" width="16.42578125" customWidth="1"/>
    <col min="2820" max="2820" width="16.5703125" customWidth="1"/>
    <col min="2821" max="2821" width="16.42578125" customWidth="1"/>
    <col min="2822" max="2823" width="6.85546875" customWidth="1"/>
    <col min="3073" max="3073" width="5.5703125" customWidth="1"/>
    <col min="3074" max="3074" width="32.140625" customWidth="1"/>
    <col min="3075" max="3075" width="16.42578125" customWidth="1"/>
    <col min="3076" max="3076" width="16.5703125" customWidth="1"/>
    <col min="3077" max="3077" width="16.42578125" customWidth="1"/>
    <col min="3078" max="3079" width="6.85546875" customWidth="1"/>
    <col min="3329" max="3329" width="5.5703125" customWidth="1"/>
    <col min="3330" max="3330" width="32.140625" customWidth="1"/>
    <col min="3331" max="3331" width="16.42578125" customWidth="1"/>
    <col min="3332" max="3332" width="16.5703125" customWidth="1"/>
    <col min="3333" max="3333" width="16.42578125" customWidth="1"/>
    <col min="3334" max="3335" width="6.85546875" customWidth="1"/>
    <col min="3585" max="3585" width="5.5703125" customWidth="1"/>
    <col min="3586" max="3586" width="32.140625" customWidth="1"/>
    <col min="3587" max="3587" width="16.42578125" customWidth="1"/>
    <col min="3588" max="3588" width="16.5703125" customWidth="1"/>
    <col min="3589" max="3589" width="16.42578125" customWidth="1"/>
    <col min="3590" max="3591" width="6.85546875" customWidth="1"/>
    <col min="3841" max="3841" width="5.5703125" customWidth="1"/>
    <col min="3842" max="3842" width="32.140625" customWidth="1"/>
    <col min="3843" max="3843" width="16.42578125" customWidth="1"/>
    <col min="3844" max="3844" width="16.5703125" customWidth="1"/>
    <col min="3845" max="3845" width="16.42578125" customWidth="1"/>
    <col min="3846" max="3847" width="6.85546875" customWidth="1"/>
    <col min="4097" max="4097" width="5.5703125" customWidth="1"/>
    <col min="4098" max="4098" width="32.140625" customWidth="1"/>
    <col min="4099" max="4099" width="16.42578125" customWidth="1"/>
    <col min="4100" max="4100" width="16.5703125" customWidth="1"/>
    <col min="4101" max="4101" width="16.42578125" customWidth="1"/>
    <col min="4102" max="4103" width="6.85546875" customWidth="1"/>
    <col min="4353" max="4353" width="5.5703125" customWidth="1"/>
    <col min="4354" max="4354" width="32.140625" customWidth="1"/>
    <col min="4355" max="4355" width="16.42578125" customWidth="1"/>
    <col min="4356" max="4356" width="16.5703125" customWidth="1"/>
    <col min="4357" max="4357" width="16.42578125" customWidth="1"/>
    <col min="4358" max="4359" width="6.85546875" customWidth="1"/>
    <col min="4609" max="4609" width="5.5703125" customWidth="1"/>
    <col min="4610" max="4610" width="32.140625" customWidth="1"/>
    <col min="4611" max="4611" width="16.42578125" customWidth="1"/>
    <col min="4612" max="4612" width="16.5703125" customWidth="1"/>
    <col min="4613" max="4613" width="16.42578125" customWidth="1"/>
    <col min="4614" max="4615" width="6.85546875" customWidth="1"/>
    <col min="4865" max="4865" width="5.5703125" customWidth="1"/>
    <col min="4866" max="4866" width="32.140625" customWidth="1"/>
    <col min="4867" max="4867" width="16.42578125" customWidth="1"/>
    <col min="4868" max="4868" width="16.5703125" customWidth="1"/>
    <col min="4869" max="4869" width="16.42578125" customWidth="1"/>
    <col min="4870" max="4871" width="6.85546875" customWidth="1"/>
    <col min="5121" max="5121" width="5.5703125" customWidth="1"/>
    <col min="5122" max="5122" width="32.140625" customWidth="1"/>
    <col min="5123" max="5123" width="16.42578125" customWidth="1"/>
    <col min="5124" max="5124" width="16.5703125" customWidth="1"/>
    <col min="5125" max="5125" width="16.42578125" customWidth="1"/>
    <col min="5126" max="5127" width="6.85546875" customWidth="1"/>
    <col min="5377" max="5377" width="5.5703125" customWidth="1"/>
    <col min="5378" max="5378" width="32.140625" customWidth="1"/>
    <col min="5379" max="5379" width="16.42578125" customWidth="1"/>
    <col min="5380" max="5380" width="16.5703125" customWidth="1"/>
    <col min="5381" max="5381" width="16.42578125" customWidth="1"/>
    <col min="5382" max="5383" width="6.85546875" customWidth="1"/>
    <col min="5633" max="5633" width="5.5703125" customWidth="1"/>
    <col min="5634" max="5634" width="32.140625" customWidth="1"/>
    <col min="5635" max="5635" width="16.42578125" customWidth="1"/>
    <col min="5636" max="5636" width="16.5703125" customWidth="1"/>
    <col min="5637" max="5637" width="16.42578125" customWidth="1"/>
    <col min="5638" max="5639" width="6.85546875" customWidth="1"/>
    <col min="5889" max="5889" width="5.5703125" customWidth="1"/>
    <col min="5890" max="5890" width="32.140625" customWidth="1"/>
    <col min="5891" max="5891" width="16.42578125" customWidth="1"/>
    <col min="5892" max="5892" width="16.5703125" customWidth="1"/>
    <col min="5893" max="5893" width="16.42578125" customWidth="1"/>
    <col min="5894" max="5895" width="6.85546875" customWidth="1"/>
    <col min="6145" max="6145" width="5.5703125" customWidth="1"/>
    <col min="6146" max="6146" width="32.140625" customWidth="1"/>
    <col min="6147" max="6147" width="16.42578125" customWidth="1"/>
    <col min="6148" max="6148" width="16.5703125" customWidth="1"/>
    <col min="6149" max="6149" width="16.42578125" customWidth="1"/>
    <col min="6150" max="6151" width="6.85546875" customWidth="1"/>
    <col min="6401" max="6401" width="5.5703125" customWidth="1"/>
    <col min="6402" max="6402" width="32.140625" customWidth="1"/>
    <col min="6403" max="6403" width="16.42578125" customWidth="1"/>
    <col min="6404" max="6404" width="16.5703125" customWidth="1"/>
    <col min="6405" max="6405" width="16.42578125" customWidth="1"/>
    <col min="6406" max="6407" width="6.85546875" customWidth="1"/>
    <col min="6657" max="6657" width="5.5703125" customWidth="1"/>
    <col min="6658" max="6658" width="32.140625" customWidth="1"/>
    <col min="6659" max="6659" width="16.42578125" customWidth="1"/>
    <col min="6660" max="6660" width="16.5703125" customWidth="1"/>
    <col min="6661" max="6661" width="16.42578125" customWidth="1"/>
    <col min="6662" max="6663" width="6.85546875" customWidth="1"/>
    <col min="6913" max="6913" width="5.5703125" customWidth="1"/>
    <col min="6914" max="6914" width="32.140625" customWidth="1"/>
    <col min="6915" max="6915" width="16.42578125" customWidth="1"/>
    <col min="6916" max="6916" width="16.5703125" customWidth="1"/>
    <col min="6917" max="6917" width="16.42578125" customWidth="1"/>
    <col min="6918" max="6919" width="6.85546875" customWidth="1"/>
    <col min="7169" max="7169" width="5.5703125" customWidth="1"/>
    <col min="7170" max="7170" width="32.140625" customWidth="1"/>
    <col min="7171" max="7171" width="16.42578125" customWidth="1"/>
    <col min="7172" max="7172" width="16.5703125" customWidth="1"/>
    <col min="7173" max="7173" width="16.42578125" customWidth="1"/>
    <col min="7174" max="7175" width="6.85546875" customWidth="1"/>
    <col min="7425" max="7425" width="5.5703125" customWidth="1"/>
    <col min="7426" max="7426" width="32.140625" customWidth="1"/>
    <col min="7427" max="7427" width="16.42578125" customWidth="1"/>
    <col min="7428" max="7428" width="16.5703125" customWidth="1"/>
    <col min="7429" max="7429" width="16.42578125" customWidth="1"/>
    <col min="7430" max="7431" width="6.85546875" customWidth="1"/>
    <col min="7681" max="7681" width="5.5703125" customWidth="1"/>
    <col min="7682" max="7682" width="32.140625" customWidth="1"/>
    <col min="7683" max="7683" width="16.42578125" customWidth="1"/>
    <col min="7684" max="7684" width="16.5703125" customWidth="1"/>
    <col min="7685" max="7685" width="16.42578125" customWidth="1"/>
    <col min="7686" max="7687" width="6.85546875" customWidth="1"/>
    <col min="7937" max="7937" width="5.5703125" customWidth="1"/>
    <col min="7938" max="7938" width="32.140625" customWidth="1"/>
    <col min="7939" max="7939" width="16.42578125" customWidth="1"/>
    <col min="7940" max="7940" width="16.5703125" customWidth="1"/>
    <col min="7941" max="7941" width="16.42578125" customWidth="1"/>
    <col min="7942" max="7943" width="6.85546875" customWidth="1"/>
    <col min="8193" max="8193" width="5.5703125" customWidth="1"/>
    <col min="8194" max="8194" width="32.140625" customWidth="1"/>
    <col min="8195" max="8195" width="16.42578125" customWidth="1"/>
    <col min="8196" max="8196" width="16.5703125" customWidth="1"/>
    <col min="8197" max="8197" width="16.42578125" customWidth="1"/>
    <col min="8198" max="8199" width="6.85546875" customWidth="1"/>
    <col min="8449" max="8449" width="5.5703125" customWidth="1"/>
    <col min="8450" max="8450" width="32.140625" customWidth="1"/>
    <col min="8451" max="8451" width="16.42578125" customWidth="1"/>
    <col min="8452" max="8452" width="16.5703125" customWidth="1"/>
    <col min="8453" max="8453" width="16.42578125" customWidth="1"/>
    <col min="8454" max="8455" width="6.85546875" customWidth="1"/>
    <col min="8705" max="8705" width="5.5703125" customWidth="1"/>
    <col min="8706" max="8706" width="32.140625" customWidth="1"/>
    <col min="8707" max="8707" width="16.42578125" customWidth="1"/>
    <col min="8708" max="8708" width="16.5703125" customWidth="1"/>
    <col min="8709" max="8709" width="16.42578125" customWidth="1"/>
    <col min="8710" max="8711" width="6.85546875" customWidth="1"/>
    <col min="8961" max="8961" width="5.5703125" customWidth="1"/>
    <col min="8962" max="8962" width="32.140625" customWidth="1"/>
    <col min="8963" max="8963" width="16.42578125" customWidth="1"/>
    <col min="8964" max="8964" width="16.5703125" customWidth="1"/>
    <col min="8965" max="8965" width="16.42578125" customWidth="1"/>
    <col min="8966" max="8967" width="6.85546875" customWidth="1"/>
    <col min="9217" max="9217" width="5.5703125" customWidth="1"/>
    <col min="9218" max="9218" width="32.140625" customWidth="1"/>
    <col min="9219" max="9219" width="16.42578125" customWidth="1"/>
    <col min="9220" max="9220" width="16.5703125" customWidth="1"/>
    <col min="9221" max="9221" width="16.42578125" customWidth="1"/>
    <col min="9222" max="9223" width="6.85546875" customWidth="1"/>
    <col min="9473" max="9473" width="5.5703125" customWidth="1"/>
    <col min="9474" max="9474" width="32.140625" customWidth="1"/>
    <col min="9475" max="9475" width="16.42578125" customWidth="1"/>
    <col min="9476" max="9476" width="16.5703125" customWidth="1"/>
    <col min="9477" max="9477" width="16.42578125" customWidth="1"/>
    <col min="9478" max="9479" width="6.85546875" customWidth="1"/>
    <col min="9729" max="9729" width="5.5703125" customWidth="1"/>
    <col min="9730" max="9730" width="32.140625" customWidth="1"/>
    <col min="9731" max="9731" width="16.42578125" customWidth="1"/>
    <col min="9732" max="9732" width="16.5703125" customWidth="1"/>
    <col min="9733" max="9733" width="16.42578125" customWidth="1"/>
    <col min="9734" max="9735" width="6.85546875" customWidth="1"/>
    <col min="9985" max="9985" width="5.5703125" customWidth="1"/>
    <col min="9986" max="9986" width="32.140625" customWidth="1"/>
    <col min="9987" max="9987" width="16.42578125" customWidth="1"/>
    <col min="9988" max="9988" width="16.5703125" customWidth="1"/>
    <col min="9989" max="9989" width="16.42578125" customWidth="1"/>
    <col min="9990" max="9991" width="6.85546875" customWidth="1"/>
    <col min="10241" max="10241" width="5.5703125" customWidth="1"/>
    <col min="10242" max="10242" width="32.140625" customWidth="1"/>
    <col min="10243" max="10243" width="16.42578125" customWidth="1"/>
    <col min="10244" max="10244" width="16.5703125" customWidth="1"/>
    <col min="10245" max="10245" width="16.42578125" customWidth="1"/>
    <col min="10246" max="10247" width="6.85546875" customWidth="1"/>
    <col min="10497" max="10497" width="5.5703125" customWidth="1"/>
    <col min="10498" max="10498" width="32.140625" customWidth="1"/>
    <col min="10499" max="10499" width="16.42578125" customWidth="1"/>
    <col min="10500" max="10500" width="16.5703125" customWidth="1"/>
    <col min="10501" max="10501" width="16.42578125" customWidth="1"/>
    <col min="10502" max="10503" width="6.85546875" customWidth="1"/>
    <col min="10753" max="10753" width="5.5703125" customWidth="1"/>
    <col min="10754" max="10754" width="32.140625" customWidth="1"/>
    <col min="10755" max="10755" width="16.42578125" customWidth="1"/>
    <col min="10756" max="10756" width="16.5703125" customWidth="1"/>
    <col min="10757" max="10757" width="16.42578125" customWidth="1"/>
    <col min="10758" max="10759" width="6.85546875" customWidth="1"/>
    <col min="11009" max="11009" width="5.5703125" customWidth="1"/>
    <col min="11010" max="11010" width="32.140625" customWidth="1"/>
    <col min="11011" max="11011" width="16.42578125" customWidth="1"/>
    <col min="11012" max="11012" width="16.5703125" customWidth="1"/>
    <col min="11013" max="11013" width="16.42578125" customWidth="1"/>
    <col min="11014" max="11015" width="6.85546875" customWidth="1"/>
    <col min="11265" max="11265" width="5.5703125" customWidth="1"/>
    <col min="11266" max="11266" width="32.140625" customWidth="1"/>
    <col min="11267" max="11267" width="16.42578125" customWidth="1"/>
    <col min="11268" max="11268" width="16.5703125" customWidth="1"/>
    <col min="11269" max="11269" width="16.42578125" customWidth="1"/>
    <col min="11270" max="11271" width="6.85546875" customWidth="1"/>
    <col min="11521" max="11521" width="5.5703125" customWidth="1"/>
    <col min="11522" max="11522" width="32.140625" customWidth="1"/>
    <col min="11523" max="11523" width="16.42578125" customWidth="1"/>
    <col min="11524" max="11524" width="16.5703125" customWidth="1"/>
    <col min="11525" max="11525" width="16.42578125" customWidth="1"/>
    <col min="11526" max="11527" width="6.85546875" customWidth="1"/>
    <col min="11777" max="11777" width="5.5703125" customWidth="1"/>
    <col min="11778" max="11778" width="32.140625" customWidth="1"/>
    <col min="11779" max="11779" width="16.42578125" customWidth="1"/>
    <col min="11780" max="11780" width="16.5703125" customWidth="1"/>
    <col min="11781" max="11781" width="16.42578125" customWidth="1"/>
    <col min="11782" max="11783" width="6.85546875" customWidth="1"/>
    <col min="12033" max="12033" width="5.5703125" customWidth="1"/>
    <col min="12034" max="12034" width="32.140625" customWidth="1"/>
    <col min="12035" max="12035" width="16.42578125" customWidth="1"/>
    <col min="12036" max="12036" width="16.5703125" customWidth="1"/>
    <col min="12037" max="12037" width="16.42578125" customWidth="1"/>
    <col min="12038" max="12039" width="6.85546875" customWidth="1"/>
    <col min="12289" max="12289" width="5.5703125" customWidth="1"/>
    <col min="12290" max="12290" width="32.140625" customWidth="1"/>
    <col min="12291" max="12291" width="16.42578125" customWidth="1"/>
    <col min="12292" max="12292" width="16.5703125" customWidth="1"/>
    <col min="12293" max="12293" width="16.42578125" customWidth="1"/>
    <col min="12294" max="12295" width="6.85546875" customWidth="1"/>
    <col min="12545" max="12545" width="5.5703125" customWidth="1"/>
    <col min="12546" max="12546" width="32.140625" customWidth="1"/>
    <col min="12547" max="12547" width="16.42578125" customWidth="1"/>
    <col min="12548" max="12548" width="16.5703125" customWidth="1"/>
    <col min="12549" max="12549" width="16.42578125" customWidth="1"/>
    <col min="12550" max="12551" width="6.85546875" customWidth="1"/>
    <col min="12801" max="12801" width="5.5703125" customWidth="1"/>
    <col min="12802" max="12802" width="32.140625" customWidth="1"/>
    <col min="12803" max="12803" width="16.42578125" customWidth="1"/>
    <col min="12804" max="12804" width="16.5703125" customWidth="1"/>
    <col min="12805" max="12805" width="16.42578125" customWidth="1"/>
    <col min="12806" max="12807" width="6.85546875" customWidth="1"/>
    <col min="13057" max="13057" width="5.5703125" customWidth="1"/>
    <col min="13058" max="13058" width="32.140625" customWidth="1"/>
    <col min="13059" max="13059" width="16.42578125" customWidth="1"/>
    <col min="13060" max="13060" width="16.5703125" customWidth="1"/>
    <col min="13061" max="13061" width="16.42578125" customWidth="1"/>
    <col min="13062" max="13063" width="6.85546875" customWidth="1"/>
    <col min="13313" max="13313" width="5.5703125" customWidth="1"/>
    <col min="13314" max="13314" width="32.140625" customWidth="1"/>
    <col min="13315" max="13315" width="16.42578125" customWidth="1"/>
    <col min="13316" max="13316" width="16.5703125" customWidth="1"/>
    <col min="13317" max="13317" width="16.42578125" customWidth="1"/>
    <col min="13318" max="13319" width="6.85546875" customWidth="1"/>
    <col min="13569" max="13569" width="5.5703125" customWidth="1"/>
    <col min="13570" max="13570" width="32.140625" customWidth="1"/>
    <col min="13571" max="13571" width="16.42578125" customWidth="1"/>
    <col min="13572" max="13572" width="16.5703125" customWidth="1"/>
    <col min="13573" max="13573" width="16.42578125" customWidth="1"/>
    <col min="13574" max="13575" width="6.85546875" customWidth="1"/>
    <col min="13825" max="13825" width="5.5703125" customWidth="1"/>
    <col min="13826" max="13826" width="32.140625" customWidth="1"/>
    <col min="13827" max="13827" width="16.42578125" customWidth="1"/>
    <col min="13828" max="13828" width="16.5703125" customWidth="1"/>
    <col min="13829" max="13829" width="16.42578125" customWidth="1"/>
    <col min="13830" max="13831" width="6.85546875" customWidth="1"/>
    <col min="14081" max="14081" width="5.5703125" customWidth="1"/>
    <col min="14082" max="14082" width="32.140625" customWidth="1"/>
    <col min="14083" max="14083" width="16.42578125" customWidth="1"/>
    <col min="14084" max="14084" width="16.5703125" customWidth="1"/>
    <col min="14085" max="14085" width="16.42578125" customWidth="1"/>
    <col min="14086" max="14087" width="6.85546875" customWidth="1"/>
    <col min="14337" max="14337" width="5.5703125" customWidth="1"/>
    <col min="14338" max="14338" width="32.140625" customWidth="1"/>
    <col min="14339" max="14339" width="16.42578125" customWidth="1"/>
    <col min="14340" max="14340" width="16.5703125" customWidth="1"/>
    <col min="14341" max="14341" width="16.42578125" customWidth="1"/>
    <col min="14342" max="14343" width="6.85546875" customWidth="1"/>
    <col min="14593" max="14593" width="5.5703125" customWidth="1"/>
    <col min="14594" max="14594" width="32.140625" customWidth="1"/>
    <col min="14595" max="14595" width="16.42578125" customWidth="1"/>
    <col min="14596" max="14596" width="16.5703125" customWidth="1"/>
    <col min="14597" max="14597" width="16.42578125" customWidth="1"/>
    <col min="14598" max="14599" width="6.85546875" customWidth="1"/>
    <col min="14849" max="14849" width="5.5703125" customWidth="1"/>
    <col min="14850" max="14850" width="32.140625" customWidth="1"/>
    <col min="14851" max="14851" width="16.42578125" customWidth="1"/>
    <col min="14852" max="14852" width="16.5703125" customWidth="1"/>
    <col min="14853" max="14853" width="16.42578125" customWidth="1"/>
    <col min="14854" max="14855" width="6.85546875" customWidth="1"/>
    <col min="15105" max="15105" width="5.5703125" customWidth="1"/>
    <col min="15106" max="15106" width="32.140625" customWidth="1"/>
    <col min="15107" max="15107" width="16.42578125" customWidth="1"/>
    <col min="15108" max="15108" width="16.5703125" customWidth="1"/>
    <col min="15109" max="15109" width="16.42578125" customWidth="1"/>
    <col min="15110" max="15111" width="6.85546875" customWidth="1"/>
    <col min="15361" max="15361" width="5.5703125" customWidth="1"/>
    <col min="15362" max="15362" width="32.140625" customWidth="1"/>
    <col min="15363" max="15363" width="16.42578125" customWidth="1"/>
    <col min="15364" max="15364" width="16.5703125" customWidth="1"/>
    <col min="15365" max="15365" width="16.42578125" customWidth="1"/>
    <col min="15366" max="15367" width="6.85546875" customWidth="1"/>
    <col min="15617" max="15617" width="5.5703125" customWidth="1"/>
    <col min="15618" max="15618" width="32.140625" customWidth="1"/>
    <col min="15619" max="15619" width="16.42578125" customWidth="1"/>
    <col min="15620" max="15620" width="16.5703125" customWidth="1"/>
    <col min="15621" max="15621" width="16.42578125" customWidth="1"/>
    <col min="15622" max="15623" width="6.85546875" customWidth="1"/>
    <col min="15873" max="15873" width="5.5703125" customWidth="1"/>
    <col min="15874" max="15874" width="32.140625" customWidth="1"/>
    <col min="15875" max="15875" width="16.42578125" customWidth="1"/>
    <col min="15876" max="15876" width="16.5703125" customWidth="1"/>
    <col min="15877" max="15877" width="16.42578125" customWidth="1"/>
    <col min="15878" max="15879" width="6.85546875" customWidth="1"/>
    <col min="16129" max="16129" width="5.5703125" customWidth="1"/>
    <col min="16130" max="16130" width="32.140625" customWidth="1"/>
    <col min="16131" max="16131" width="16.42578125" customWidth="1"/>
    <col min="16132" max="16132" width="16.5703125" customWidth="1"/>
    <col min="16133" max="16133" width="16.42578125" customWidth="1"/>
    <col min="16134" max="16135" width="6.85546875" customWidth="1"/>
  </cols>
  <sheetData>
    <row r="1" spans="1:7" ht="15" x14ac:dyDescent="0.2">
      <c r="A1" s="142" t="s">
        <v>237</v>
      </c>
      <c r="B1" s="142"/>
      <c r="C1" s="142"/>
      <c r="D1" s="142"/>
      <c r="E1" s="142"/>
      <c r="F1" s="142"/>
      <c r="G1" s="142"/>
    </row>
    <row r="3" spans="1:7" x14ac:dyDescent="0.2">
      <c r="A3" s="141" t="s">
        <v>238</v>
      </c>
      <c r="B3" s="141"/>
      <c r="C3" s="141"/>
      <c r="D3" s="141"/>
      <c r="E3" s="141"/>
      <c r="F3" s="141"/>
      <c r="G3" s="141"/>
    </row>
    <row r="5" spans="1:7" ht="33.75" x14ac:dyDescent="0.2">
      <c r="A5" s="138" t="s">
        <v>37</v>
      </c>
      <c r="B5" s="138"/>
      <c r="C5" s="79" t="s">
        <v>200</v>
      </c>
      <c r="D5" s="79" t="s">
        <v>39</v>
      </c>
      <c r="E5" s="79" t="s">
        <v>202</v>
      </c>
      <c r="F5" s="79" t="s">
        <v>203</v>
      </c>
      <c r="G5" s="79" t="s">
        <v>42</v>
      </c>
    </row>
    <row r="6" spans="1:7" x14ac:dyDescent="0.2">
      <c r="A6" s="139">
        <v>1</v>
      </c>
      <c r="B6" s="139"/>
      <c r="C6" s="81">
        <v>2</v>
      </c>
      <c r="D6" s="81">
        <v>3</v>
      </c>
      <c r="E6" s="81">
        <v>4</v>
      </c>
      <c r="F6" s="81">
        <v>5</v>
      </c>
      <c r="G6" s="81">
        <v>6</v>
      </c>
    </row>
    <row r="7" spans="1:7" x14ac:dyDescent="0.2">
      <c r="A7" s="99"/>
      <c r="B7" s="104"/>
      <c r="C7" s="100"/>
      <c r="D7" s="100"/>
      <c r="E7" s="100"/>
      <c r="F7" s="105"/>
      <c r="G7" s="105"/>
    </row>
    <row r="8" spans="1:7" x14ac:dyDescent="0.2">
      <c r="A8" s="99"/>
      <c r="B8" s="104"/>
      <c r="C8" s="100"/>
      <c r="D8" s="100"/>
      <c r="E8" s="100"/>
      <c r="F8" s="105"/>
      <c r="G8" s="105"/>
    </row>
    <row r="9" spans="1:7" x14ac:dyDescent="0.2">
      <c r="A9" s="73"/>
      <c r="B9" s="106"/>
      <c r="C9" s="107"/>
      <c r="D9" s="108"/>
      <c r="E9" s="107"/>
      <c r="F9" s="108"/>
      <c r="G9" s="105"/>
    </row>
    <row r="10" spans="1:7" x14ac:dyDescent="0.2">
      <c r="A10" s="73"/>
      <c r="B10" s="106"/>
      <c r="C10" s="107"/>
      <c r="D10" s="108"/>
      <c r="E10" s="107"/>
      <c r="F10" s="108"/>
      <c r="G10" s="108"/>
    </row>
  </sheetData>
  <mergeCells count="4">
    <mergeCell ref="A1:G1"/>
    <mergeCell ref="A3:G3"/>
    <mergeCell ref="A5:B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XFD1048576"/>
    </sheetView>
  </sheetViews>
  <sheetFormatPr defaultRowHeight="12.75" x14ac:dyDescent="0.2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x14ac:dyDescent="0.2">
      <c r="A1" s="140" t="s">
        <v>239</v>
      </c>
      <c r="B1" s="140"/>
      <c r="C1" s="140"/>
      <c r="D1" s="140"/>
      <c r="E1" s="140"/>
      <c r="F1" s="140"/>
      <c r="G1" s="140"/>
    </row>
    <row r="3" spans="1:7" x14ac:dyDescent="0.2">
      <c r="A3" s="141" t="s">
        <v>199</v>
      </c>
      <c r="B3" s="141"/>
      <c r="C3" s="141"/>
      <c r="D3" s="141"/>
      <c r="E3" s="141"/>
      <c r="F3" s="141"/>
      <c r="G3" s="141"/>
    </row>
    <row r="5" spans="1:7" ht="33.75" x14ac:dyDescent="0.2">
      <c r="A5" s="138" t="s">
        <v>37</v>
      </c>
      <c r="B5" s="138"/>
      <c r="C5" s="79" t="s">
        <v>200</v>
      </c>
      <c r="D5" s="79" t="s">
        <v>201</v>
      </c>
      <c r="E5" s="79" t="s">
        <v>202</v>
      </c>
      <c r="F5" s="79" t="s">
        <v>203</v>
      </c>
      <c r="G5" s="79" t="s">
        <v>42</v>
      </c>
    </row>
    <row r="6" spans="1:7" x14ac:dyDescent="0.2">
      <c r="A6" s="139">
        <v>1</v>
      </c>
      <c r="B6" s="139"/>
      <c r="C6" s="81">
        <v>2</v>
      </c>
      <c r="D6" s="81">
        <v>3</v>
      </c>
      <c r="E6" s="81">
        <v>4</v>
      </c>
      <c r="F6" s="81">
        <v>5</v>
      </c>
      <c r="G6" s="81">
        <v>6</v>
      </c>
    </row>
    <row r="7" spans="1:7" x14ac:dyDescent="0.2">
      <c r="A7" s="77"/>
      <c r="B7" s="82" t="s">
        <v>106</v>
      </c>
      <c r="C7" s="83"/>
      <c r="D7" s="83"/>
      <c r="E7" s="83"/>
      <c r="F7" s="84"/>
      <c r="G7" s="84"/>
    </row>
    <row r="8" spans="1:7" x14ac:dyDescent="0.2">
      <c r="A8" s="90"/>
      <c r="B8" s="91"/>
      <c r="C8" s="92"/>
      <c r="D8" s="92"/>
      <c r="E8" s="92"/>
      <c r="F8" s="92"/>
      <c r="G8" s="92"/>
    </row>
    <row r="9" spans="1:7" x14ac:dyDescent="0.2">
      <c r="A9" s="93"/>
      <c r="B9" s="94"/>
      <c r="C9" s="88"/>
      <c r="D9" s="88"/>
      <c r="E9" s="88"/>
      <c r="F9" s="83"/>
      <c r="G9" s="88"/>
    </row>
  </sheetData>
  <mergeCells count="4">
    <mergeCell ref="A1:G1"/>
    <mergeCell ref="A3:G3"/>
    <mergeCell ref="A5:B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Document" shapeId="1843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276225</xdr:colOff>
                <xdr:row>14</xdr:row>
                <xdr:rowOff>95250</xdr:rowOff>
              </to>
            </anchor>
          </objectPr>
        </oleObject>
      </mc:Choice>
      <mc:Fallback>
        <oleObject progId="Document" shapeId="1843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27" sqref="I27"/>
    </sheetView>
  </sheetViews>
  <sheetFormatPr defaultRowHeight="12.75" x14ac:dyDescent="0.2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  <col min="257" max="257" width="5.5703125" customWidth="1"/>
    <col min="258" max="258" width="32.140625" customWidth="1"/>
    <col min="259" max="259" width="16.42578125" customWidth="1"/>
    <col min="260" max="260" width="16.5703125" customWidth="1"/>
    <col min="261" max="261" width="16.42578125" customWidth="1"/>
    <col min="262" max="263" width="6.85546875" customWidth="1"/>
    <col min="513" max="513" width="5.5703125" customWidth="1"/>
    <col min="514" max="514" width="32.140625" customWidth="1"/>
    <col min="515" max="515" width="16.42578125" customWidth="1"/>
    <col min="516" max="516" width="16.5703125" customWidth="1"/>
    <col min="517" max="517" width="16.42578125" customWidth="1"/>
    <col min="518" max="519" width="6.85546875" customWidth="1"/>
    <col min="769" max="769" width="5.5703125" customWidth="1"/>
    <col min="770" max="770" width="32.140625" customWidth="1"/>
    <col min="771" max="771" width="16.42578125" customWidth="1"/>
    <col min="772" max="772" width="16.5703125" customWidth="1"/>
    <col min="773" max="773" width="16.42578125" customWidth="1"/>
    <col min="774" max="775" width="6.85546875" customWidth="1"/>
    <col min="1025" max="1025" width="5.5703125" customWidth="1"/>
    <col min="1026" max="1026" width="32.140625" customWidth="1"/>
    <col min="1027" max="1027" width="16.42578125" customWidth="1"/>
    <col min="1028" max="1028" width="16.5703125" customWidth="1"/>
    <col min="1029" max="1029" width="16.42578125" customWidth="1"/>
    <col min="1030" max="1031" width="6.85546875" customWidth="1"/>
    <col min="1281" max="1281" width="5.5703125" customWidth="1"/>
    <col min="1282" max="1282" width="32.140625" customWidth="1"/>
    <col min="1283" max="1283" width="16.42578125" customWidth="1"/>
    <col min="1284" max="1284" width="16.5703125" customWidth="1"/>
    <col min="1285" max="1285" width="16.42578125" customWidth="1"/>
    <col min="1286" max="1287" width="6.85546875" customWidth="1"/>
    <col min="1537" max="1537" width="5.5703125" customWidth="1"/>
    <col min="1538" max="1538" width="32.140625" customWidth="1"/>
    <col min="1539" max="1539" width="16.42578125" customWidth="1"/>
    <col min="1540" max="1540" width="16.5703125" customWidth="1"/>
    <col min="1541" max="1541" width="16.42578125" customWidth="1"/>
    <col min="1542" max="1543" width="6.85546875" customWidth="1"/>
    <col min="1793" max="1793" width="5.5703125" customWidth="1"/>
    <col min="1794" max="1794" width="32.140625" customWidth="1"/>
    <col min="1795" max="1795" width="16.42578125" customWidth="1"/>
    <col min="1796" max="1796" width="16.5703125" customWidth="1"/>
    <col min="1797" max="1797" width="16.42578125" customWidth="1"/>
    <col min="1798" max="1799" width="6.85546875" customWidth="1"/>
    <col min="2049" max="2049" width="5.5703125" customWidth="1"/>
    <col min="2050" max="2050" width="32.140625" customWidth="1"/>
    <col min="2051" max="2051" width="16.42578125" customWidth="1"/>
    <col min="2052" max="2052" width="16.5703125" customWidth="1"/>
    <col min="2053" max="2053" width="16.42578125" customWidth="1"/>
    <col min="2054" max="2055" width="6.85546875" customWidth="1"/>
    <col min="2305" max="2305" width="5.5703125" customWidth="1"/>
    <col min="2306" max="2306" width="32.140625" customWidth="1"/>
    <col min="2307" max="2307" width="16.42578125" customWidth="1"/>
    <col min="2308" max="2308" width="16.5703125" customWidth="1"/>
    <col min="2309" max="2309" width="16.42578125" customWidth="1"/>
    <col min="2310" max="2311" width="6.85546875" customWidth="1"/>
    <col min="2561" max="2561" width="5.5703125" customWidth="1"/>
    <col min="2562" max="2562" width="32.140625" customWidth="1"/>
    <col min="2563" max="2563" width="16.42578125" customWidth="1"/>
    <col min="2564" max="2564" width="16.5703125" customWidth="1"/>
    <col min="2565" max="2565" width="16.42578125" customWidth="1"/>
    <col min="2566" max="2567" width="6.85546875" customWidth="1"/>
    <col min="2817" max="2817" width="5.5703125" customWidth="1"/>
    <col min="2818" max="2818" width="32.140625" customWidth="1"/>
    <col min="2819" max="2819" width="16.42578125" customWidth="1"/>
    <col min="2820" max="2820" width="16.5703125" customWidth="1"/>
    <col min="2821" max="2821" width="16.42578125" customWidth="1"/>
    <col min="2822" max="2823" width="6.85546875" customWidth="1"/>
    <col min="3073" max="3073" width="5.5703125" customWidth="1"/>
    <col min="3074" max="3074" width="32.140625" customWidth="1"/>
    <col min="3075" max="3075" width="16.42578125" customWidth="1"/>
    <col min="3076" max="3076" width="16.5703125" customWidth="1"/>
    <col min="3077" max="3077" width="16.42578125" customWidth="1"/>
    <col min="3078" max="3079" width="6.85546875" customWidth="1"/>
    <col min="3329" max="3329" width="5.5703125" customWidth="1"/>
    <col min="3330" max="3330" width="32.140625" customWidth="1"/>
    <col min="3331" max="3331" width="16.42578125" customWidth="1"/>
    <col min="3332" max="3332" width="16.5703125" customWidth="1"/>
    <col min="3333" max="3333" width="16.42578125" customWidth="1"/>
    <col min="3334" max="3335" width="6.85546875" customWidth="1"/>
    <col min="3585" max="3585" width="5.5703125" customWidth="1"/>
    <col min="3586" max="3586" width="32.140625" customWidth="1"/>
    <col min="3587" max="3587" width="16.42578125" customWidth="1"/>
    <col min="3588" max="3588" width="16.5703125" customWidth="1"/>
    <col min="3589" max="3589" width="16.42578125" customWidth="1"/>
    <col min="3590" max="3591" width="6.85546875" customWidth="1"/>
    <col min="3841" max="3841" width="5.5703125" customWidth="1"/>
    <col min="3842" max="3842" width="32.140625" customWidth="1"/>
    <col min="3843" max="3843" width="16.42578125" customWidth="1"/>
    <col min="3844" max="3844" width="16.5703125" customWidth="1"/>
    <col min="3845" max="3845" width="16.42578125" customWidth="1"/>
    <col min="3846" max="3847" width="6.85546875" customWidth="1"/>
    <col min="4097" max="4097" width="5.5703125" customWidth="1"/>
    <col min="4098" max="4098" width="32.140625" customWidth="1"/>
    <col min="4099" max="4099" width="16.42578125" customWidth="1"/>
    <col min="4100" max="4100" width="16.5703125" customWidth="1"/>
    <col min="4101" max="4101" width="16.42578125" customWidth="1"/>
    <col min="4102" max="4103" width="6.85546875" customWidth="1"/>
    <col min="4353" max="4353" width="5.5703125" customWidth="1"/>
    <col min="4354" max="4354" width="32.140625" customWidth="1"/>
    <col min="4355" max="4355" width="16.42578125" customWidth="1"/>
    <col min="4356" max="4356" width="16.5703125" customWidth="1"/>
    <col min="4357" max="4357" width="16.42578125" customWidth="1"/>
    <col min="4358" max="4359" width="6.85546875" customWidth="1"/>
    <col min="4609" max="4609" width="5.5703125" customWidth="1"/>
    <col min="4610" max="4610" width="32.140625" customWidth="1"/>
    <col min="4611" max="4611" width="16.42578125" customWidth="1"/>
    <col min="4612" max="4612" width="16.5703125" customWidth="1"/>
    <col min="4613" max="4613" width="16.42578125" customWidth="1"/>
    <col min="4614" max="4615" width="6.85546875" customWidth="1"/>
    <col min="4865" max="4865" width="5.5703125" customWidth="1"/>
    <col min="4866" max="4866" width="32.140625" customWidth="1"/>
    <col min="4867" max="4867" width="16.42578125" customWidth="1"/>
    <col min="4868" max="4868" width="16.5703125" customWidth="1"/>
    <col min="4869" max="4869" width="16.42578125" customWidth="1"/>
    <col min="4870" max="4871" width="6.85546875" customWidth="1"/>
    <col min="5121" max="5121" width="5.5703125" customWidth="1"/>
    <col min="5122" max="5122" width="32.140625" customWidth="1"/>
    <col min="5123" max="5123" width="16.42578125" customWidth="1"/>
    <col min="5124" max="5124" width="16.5703125" customWidth="1"/>
    <col min="5125" max="5125" width="16.42578125" customWidth="1"/>
    <col min="5126" max="5127" width="6.85546875" customWidth="1"/>
    <col min="5377" max="5377" width="5.5703125" customWidth="1"/>
    <col min="5378" max="5378" width="32.140625" customWidth="1"/>
    <col min="5379" max="5379" width="16.42578125" customWidth="1"/>
    <col min="5380" max="5380" width="16.5703125" customWidth="1"/>
    <col min="5381" max="5381" width="16.42578125" customWidth="1"/>
    <col min="5382" max="5383" width="6.85546875" customWidth="1"/>
    <col min="5633" max="5633" width="5.5703125" customWidth="1"/>
    <col min="5634" max="5634" width="32.140625" customWidth="1"/>
    <col min="5635" max="5635" width="16.42578125" customWidth="1"/>
    <col min="5636" max="5636" width="16.5703125" customWidth="1"/>
    <col min="5637" max="5637" width="16.42578125" customWidth="1"/>
    <col min="5638" max="5639" width="6.85546875" customWidth="1"/>
    <col min="5889" max="5889" width="5.5703125" customWidth="1"/>
    <col min="5890" max="5890" width="32.140625" customWidth="1"/>
    <col min="5891" max="5891" width="16.42578125" customWidth="1"/>
    <col min="5892" max="5892" width="16.5703125" customWidth="1"/>
    <col min="5893" max="5893" width="16.42578125" customWidth="1"/>
    <col min="5894" max="5895" width="6.85546875" customWidth="1"/>
    <col min="6145" max="6145" width="5.5703125" customWidth="1"/>
    <col min="6146" max="6146" width="32.140625" customWidth="1"/>
    <col min="6147" max="6147" width="16.42578125" customWidth="1"/>
    <col min="6148" max="6148" width="16.5703125" customWidth="1"/>
    <col min="6149" max="6149" width="16.42578125" customWidth="1"/>
    <col min="6150" max="6151" width="6.85546875" customWidth="1"/>
    <col min="6401" max="6401" width="5.5703125" customWidth="1"/>
    <col min="6402" max="6402" width="32.140625" customWidth="1"/>
    <col min="6403" max="6403" width="16.42578125" customWidth="1"/>
    <col min="6404" max="6404" width="16.5703125" customWidth="1"/>
    <col min="6405" max="6405" width="16.42578125" customWidth="1"/>
    <col min="6406" max="6407" width="6.85546875" customWidth="1"/>
    <col min="6657" max="6657" width="5.5703125" customWidth="1"/>
    <col min="6658" max="6658" width="32.140625" customWidth="1"/>
    <col min="6659" max="6659" width="16.42578125" customWidth="1"/>
    <col min="6660" max="6660" width="16.5703125" customWidth="1"/>
    <col min="6661" max="6661" width="16.42578125" customWidth="1"/>
    <col min="6662" max="6663" width="6.85546875" customWidth="1"/>
    <col min="6913" max="6913" width="5.5703125" customWidth="1"/>
    <col min="6914" max="6914" width="32.140625" customWidth="1"/>
    <col min="6915" max="6915" width="16.42578125" customWidth="1"/>
    <col min="6916" max="6916" width="16.5703125" customWidth="1"/>
    <col min="6917" max="6917" width="16.42578125" customWidth="1"/>
    <col min="6918" max="6919" width="6.85546875" customWidth="1"/>
    <col min="7169" max="7169" width="5.5703125" customWidth="1"/>
    <col min="7170" max="7170" width="32.140625" customWidth="1"/>
    <col min="7171" max="7171" width="16.42578125" customWidth="1"/>
    <col min="7172" max="7172" width="16.5703125" customWidth="1"/>
    <col min="7173" max="7173" width="16.42578125" customWidth="1"/>
    <col min="7174" max="7175" width="6.85546875" customWidth="1"/>
    <col min="7425" max="7425" width="5.5703125" customWidth="1"/>
    <col min="7426" max="7426" width="32.140625" customWidth="1"/>
    <col min="7427" max="7427" width="16.42578125" customWidth="1"/>
    <col min="7428" max="7428" width="16.5703125" customWidth="1"/>
    <col min="7429" max="7429" width="16.42578125" customWidth="1"/>
    <col min="7430" max="7431" width="6.85546875" customWidth="1"/>
    <col min="7681" max="7681" width="5.5703125" customWidth="1"/>
    <col min="7682" max="7682" width="32.140625" customWidth="1"/>
    <col min="7683" max="7683" width="16.42578125" customWidth="1"/>
    <col min="7684" max="7684" width="16.5703125" customWidth="1"/>
    <col min="7685" max="7685" width="16.42578125" customWidth="1"/>
    <col min="7686" max="7687" width="6.85546875" customWidth="1"/>
    <col min="7937" max="7937" width="5.5703125" customWidth="1"/>
    <col min="7938" max="7938" width="32.140625" customWidth="1"/>
    <col min="7939" max="7939" width="16.42578125" customWidth="1"/>
    <col min="7940" max="7940" width="16.5703125" customWidth="1"/>
    <col min="7941" max="7941" width="16.42578125" customWidth="1"/>
    <col min="7942" max="7943" width="6.85546875" customWidth="1"/>
    <col min="8193" max="8193" width="5.5703125" customWidth="1"/>
    <col min="8194" max="8194" width="32.140625" customWidth="1"/>
    <col min="8195" max="8195" width="16.42578125" customWidth="1"/>
    <col min="8196" max="8196" width="16.5703125" customWidth="1"/>
    <col min="8197" max="8197" width="16.42578125" customWidth="1"/>
    <col min="8198" max="8199" width="6.85546875" customWidth="1"/>
    <col min="8449" max="8449" width="5.5703125" customWidth="1"/>
    <col min="8450" max="8450" width="32.140625" customWidth="1"/>
    <col min="8451" max="8451" width="16.42578125" customWidth="1"/>
    <col min="8452" max="8452" width="16.5703125" customWidth="1"/>
    <col min="8453" max="8453" width="16.42578125" customWidth="1"/>
    <col min="8454" max="8455" width="6.85546875" customWidth="1"/>
    <col min="8705" max="8705" width="5.5703125" customWidth="1"/>
    <col min="8706" max="8706" width="32.140625" customWidth="1"/>
    <col min="8707" max="8707" width="16.42578125" customWidth="1"/>
    <col min="8708" max="8708" width="16.5703125" customWidth="1"/>
    <col min="8709" max="8709" width="16.42578125" customWidth="1"/>
    <col min="8710" max="8711" width="6.85546875" customWidth="1"/>
    <col min="8961" max="8961" width="5.5703125" customWidth="1"/>
    <col min="8962" max="8962" width="32.140625" customWidth="1"/>
    <col min="8963" max="8963" width="16.42578125" customWidth="1"/>
    <col min="8964" max="8964" width="16.5703125" customWidth="1"/>
    <col min="8965" max="8965" width="16.42578125" customWidth="1"/>
    <col min="8966" max="8967" width="6.85546875" customWidth="1"/>
    <col min="9217" max="9217" width="5.5703125" customWidth="1"/>
    <col min="9218" max="9218" width="32.140625" customWidth="1"/>
    <col min="9219" max="9219" width="16.42578125" customWidth="1"/>
    <col min="9220" max="9220" width="16.5703125" customWidth="1"/>
    <col min="9221" max="9221" width="16.42578125" customWidth="1"/>
    <col min="9222" max="9223" width="6.85546875" customWidth="1"/>
    <col min="9473" max="9473" width="5.5703125" customWidth="1"/>
    <col min="9474" max="9474" width="32.140625" customWidth="1"/>
    <col min="9475" max="9475" width="16.42578125" customWidth="1"/>
    <col min="9476" max="9476" width="16.5703125" customWidth="1"/>
    <col min="9477" max="9477" width="16.42578125" customWidth="1"/>
    <col min="9478" max="9479" width="6.85546875" customWidth="1"/>
    <col min="9729" max="9729" width="5.5703125" customWidth="1"/>
    <col min="9730" max="9730" width="32.140625" customWidth="1"/>
    <col min="9731" max="9731" width="16.42578125" customWidth="1"/>
    <col min="9732" max="9732" width="16.5703125" customWidth="1"/>
    <col min="9733" max="9733" width="16.42578125" customWidth="1"/>
    <col min="9734" max="9735" width="6.85546875" customWidth="1"/>
    <col min="9985" max="9985" width="5.5703125" customWidth="1"/>
    <col min="9986" max="9986" width="32.140625" customWidth="1"/>
    <col min="9987" max="9987" width="16.42578125" customWidth="1"/>
    <col min="9988" max="9988" width="16.5703125" customWidth="1"/>
    <col min="9989" max="9989" width="16.42578125" customWidth="1"/>
    <col min="9990" max="9991" width="6.85546875" customWidth="1"/>
    <col min="10241" max="10241" width="5.5703125" customWidth="1"/>
    <col min="10242" max="10242" width="32.140625" customWidth="1"/>
    <col min="10243" max="10243" width="16.42578125" customWidth="1"/>
    <col min="10244" max="10244" width="16.5703125" customWidth="1"/>
    <col min="10245" max="10245" width="16.42578125" customWidth="1"/>
    <col min="10246" max="10247" width="6.85546875" customWidth="1"/>
    <col min="10497" max="10497" width="5.5703125" customWidth="1"/>
    <col min="10498" max="10498" width="32.140625" customWidth="1"/>
    <col min="10499" max="10499" width="16.42578125" customWidth="1"/>
    <col min="10500" max="10500" width="16.5703125" customWidth="1"/>
    <col min="10501" max="10501" width="16.42578125" customWidth="1"/>
    <col min="10502" max="10503" width="6.85546875" customWidth="1"/>
    <col min="10753" max="10753" width="5.5703125" customWidth="1"/>
    <col min="10754" max="10754" width="32.140625" customWidth="1"/>
    <col min="10755" max="10755" width="16.42578125" customWidth="1"/>
    <col min="10756" max="10756" width="16.5703125" customWidth="1"/>
    <col min="10757" max="10757" width="16.42578125" customWidth="1"/>
    <col min="10758" max="10759" width="6.85546875" customWidth="1"/>
    <col min="11009" max="11009" width="5.5703125" customWidth="1"/>
    <col min="11010" max="11010" width="32.140625" customWidth="1"/>
    <col min="11011" max="11011" width="16.42578125" customWidth="1"/>
    <col min="11012" max="11012" width="16.5703125" customWidth="1"/>
    <col min="11013" max="11013" width="16.42578125" customWidth="1"/>
    <col min="11014" max="11015" width="6.85546875" customWidth="1"/>
    <col min="11265" max="11265" width="5.5703125" customWidth="1"/>
    <col min="11266" max="11266" width="32.140625" customWidth="1"/>
    <col min="11267" max="11267" width="16.42578125" customWidth="1"/>
    <col min="11268" max="11268" width="16.5703125" customWidth="1"/>
    <col min="11269" max="11269" width="16.42578125" customWidth="1"/>
    <col min="11270" max="11271" width="6.85546875" customWidth="1"/>
    <col min="11521" max="11521" width="5.5703125" customWidth="1"/>
    <col min="11522" max="11522" width="32.140625" customWidth="1"/>
    <col min="11523" max="11523" width="16.42578125" customWidth="1"/>
    <col min="11524" max="11524" width="16.5703125" customWidth="1"/>
    <col min="11525" max="11525" width="16.42578125" customWidth="1"/>
    <col min="11526" max="11527" width="6.85546875" customWidth="1"/>
    <col min="11777" max="11777" width="5.5703125" customWidth="1"/>
    <col min="11778" max="11778" width="32.140625" customWidth="1"/>
    <col min="11779" max="11779" width="16.42578125" customWidth="1"/>
    <col min="11780" max="11780" width="16.5703125" customWidth="1"/>
    <col min="11781" max="11781" width="16.42578125" customWidth="1"/>
    <col min="11782" max="11783" width="6.85546875" customWidth="1"/>
    <col min="12033" max="12033" width="5.5703125" customWidth="1"/>
    <col min="12034" max="12034" width="32.140625" customWidth="1"/>
    <col min="12035" max="12035" width="16.42578125" customWidth="1"/>
    <col min="12036" max="12036" width="16.5703125" customWidth="1"/>
    <col min="12037" max="12037" width="16.42578125" customWidth="1"/>
    <col min="12038" max="12039" width="6.85546875" customWidth="1"/>
    <col min="12289" max="12289" width="5.5703125" customWidth="1"/>
    <col min="12290" max="12290" width="32.140625" customWidth="1"/>
    <col min="12291" max="12291" width="16.42578125" customWidth="1"/>
    <col min="12292" max="12292" width="16.5703125" customWidth="1"/>
    <col min="12293" max="12293" width="16.42578125" customWidth="1"/>
    <col min="12294" max="12295" width="6.85546875" customWidth="1"/>
    <col min="12545" max="12545" width="5.5703125" customWidth="1"/>
    <col min="12546" max="12546" width="32.140625" customWidth="1"/>
    <col min="12547" max="12547" width="16.42578125" customWidth="1"/>
    <col min="12548" max="12548" width="16.5703125" customWidth="1"/>
    <col min="12549" max="12549" width="16.42578125" customWidth="1"/>
    <col min="12550" max="12551" width="6.85546875" customWidth="1"/>
    <col min="12801" max="12801" width="5.5703125" customWidth="1"/>
    <col min="12802" max="12802" width="32.140625" customWidth="1"/>
    <col min="12803" max="12803" width="16.42578125" customWidth="1"/>
    <col min="12804" max="12804" width="16.5703125" customWidth="1"/>
    <col min="12805" max="12805" width="16.42578125" customWidth="1"/>
    <col min="12806" max="12807" width="6.85546875" customWidth="1"/>
    <col min="13057" max="13057" width="5.5703125" customWidth="1"/>
    <col min="13058" max="13058" width="32.140625" customWidth="1"/>
    <col min="13059" max="13059" width="16.42578125" customWidth="1"/>
    <col min="13060" max="13060" width="16.5703125" customWidth="1"/>
    <col min="13061" max="13061" width="16.42578125" customWidth="1"/>
    <col min="13062" max="13063" width="6.85546875" customWidth="1"/>
    <col min="13313" max="13313" width="5.5703125" customWidth="1"/>
    <col min="13314" max="13314" width="32.140625" customWidth="1"/>
    <col min="13315" max="13315" width="16.42578125" customWidth="1"/>
    <col min="13316" max="13316" width="16.5703125" customWidth="1"/>
    <col min="13317" max="13317" width="16.42578125" customWidth="1"/>
    <col min="13318" max="13319" width="6.85546875" customWidth="1"/>
    <col min="13569" max="13569" width="5.5703125" customWidth="1"/>
    <col min="13570" max="13570" width="32.140625" customWidth="1"/>
    <col min="13571" max="13571" width="16.42578125" customWidth="1"/>
    <col min="13572" max="13572" width="16.5703125" customWidth="1"/>
    <col min="13573" max="13573" width="16.42578125" customWidth="1"/>
    <col min="13574" max="13575" width="6.85546875" customWidth="1"/>
    <col min="13825" max="13825" width="5.5703125" customWidth="1"/>
    <col min="13826" max="13826" width="32.140625" customWidth="1"/>
    <col min="13827" max="13827" width="16.42578125" customWidth="1"/>
    <col min="13828" max="13828" width="16.5703125" customWidth="1"/>
    <col min="13829" max="13829" width="16.42578125" customWidth="1"/>
    <col min="13830" max="13831" width="6.85546875" customWidth="1"/>
    <col min="14081" max="14081" width="5.5703125" customWidth="1"/>
    <col min="14082" max="14082" width="32.140625" customWidth="1"/>
    <col min="14083" max="14083" width="16.42578125" customWidth="1"/>
    <col min="14084" max="14084" width="16.5703125" customWidth="1"/>
    <col min="14085" max="14085" width="16.42578125" customWidth="1"/>
    <col min="14086" max="14087" width="6.85546875" customWidth="1"/>
    <col min="14337" max="14337" width="5.5703125" customWidth="1"/>
    <col min="14338" max="14338" width="32.140625" customWidth="1"/>
    <col min="14339" max="14339" width="16.42578125" customWidth="1"/>
    <col min="14340" max="14340" width="16.5703125" customWidth="1"/>
    <col min="14341" max="14341" width="16.42578125" customWidth="1"/>
    <col min="14342" max="14343" width="6.85546875" customWidth="1"/>
    <col min="14593" max="14593" width="5.5703125" customWidth="1"/>
    <col min="14594" max="14594" width="32.140625" customWidth="1"/>
    <col min="14595" max="14595" width="16.42578125" customWidth="1"/>
    <col min="14596" max="14596" width="16.5703125" customWidth="1"/>
    <col min="14597" max="14597" width="16.42578125" customWidth="1"/>
    <col min="14598" max="14599" width="6.85546875" customWidth="1"/>
    <col min="14849" max="14849" width="5.5703125" customWidth="1"/>
    <col min="14850" max="14850" width="32.140625" customWidth="1"/>
    <col min="14851" max="14851" width="16.42578125" customWidth="1"/>
    <col min="14852" max="14852" width="16.5703125" customWidth="1"/>
    <col min="14853" max="14853" width="16.42578125" customWidth="1"/>
    <col min="14854" max="14855" width="6.85546875" customWidth="1"/>
    <col min="15105" max="15105" width="5.5703125" customWidth="1"/>
    <col min="15106" max="15106" width="32.140625" customWidth="1"/>
    <col min="15107" max="15107" width="16.42578125" customWidth="1"/>
    <col min="15108" max="15108" width="16.5703125" customWidth="1"/>
    <col min="15109" max="15109" width="16.42578125" customWidth="1"/>
    <col min="15110" max="15111" width="6.85546875" customWidth="1"/>
    <col min="15361" max="15361" width="5.5703125" customWidth="1"/>
    <col min="15362" max="15362" width="32.140625" customWidth="1"/>
    <col min="15363" max="15363" width="16.42578125" customWidth="1"/>
    <col min="15364" max="15364" width="16.5703125" customWidth="1"/>
    <col min="15365" max="15365" width="16.42578125" customWidth="1"/>
    <col min="15366" max="15367" width="6.85546875" customWidth="1"/>
    <col min="15617" max="15617" width="5.5703125" customWidth="1"/>
    <col min="15618" max="15618" width="32.140625" customWidth="1"/>
    <col min="15619" max="15619" width="16.42578125" customWidth="1"/>
    <col min="15620" max="15620" width="16.5703125" customWidth="1"/>
    <col min="15621" max="15621" width="16.42578125" customWidth="1"/>
    <col min="15622" max="15623" width="6.85546875" customWidth="1"/>
    <col min="15873" max="15873" width="5.5703125" customWidth="1"/>
    <col min="15874" max="15874" width="32.140625" customWidth="1"/>
    <col min="15875" max="15875" width="16.42578125" customWidth="1"/>
    <col min="15876" max="15876" width="16.5703125" customWidth="1"/>
    <col min="15877" max="15877" width="16.42578125" customWidth="1"/>
    <col min="15878" max="15879" width="6.85546875" customWidth="1"/>
    <col min="16129" max="16129" width="5.5703125" customWidth="1"/>
    <col min="16130" max="16130" width="32.140625" customWidth="1"/>
    <col min="16131" max="16131" width="16.42578125" customWidth="1"/>
    <col min="16132" max="16132" width="16.5703125" customWidth="1"/>
    <col min="16133" max="16133" width="16.42578125" customWidth="1"/>
    <col min="16134" max="16135" width="6.85546875" customWidth="1"/>
  </cols>
  <sheetData>
    <row r="1" spans="1:7" x14ac:dyDescent="0.2">
      <c r="A1" s="144" t="s">
        <v>240</v>
      </c>
      <c r="B1" s="144"/>
      <c r="C1" s="144"/>
      <c r="D1" s="144"/>
      <c r="E1" s="144"/>
      <c r="F1" s="144"/>
      <c r="G1" s="144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ht="33.75" x14ac:dyDescent="0.2">
      <c r="A4" s="138" t="s">
        <v>37</v>
      </c>
      <c r="B4" s="138"/>
      <c r="C4" s="79" t="s">
        <v>200</v>
      </c>
      <c r="D4" s="79" t="s">
        <v>39</v>
      </c>
      <c r="E4" s="79" t="s">
        <v>202</v>
      </c>
      <c r="F4" s="79" t="s">
        <v>203</v>
      </c>
      <c r="G4" s="79" t="s">
        <v>42</v>
      </c>
    </row>
    <row r="5" spans="1:7" x14ac:dyDescent="0.2">
      <c r="A5" s="139">
        <v>1</v>
      </c>
      <c r="B5" s="139"/>
      <c r="C5" s="81">
        <v>2</v>
      </c>
      <c r="D5" s="81">
        <v>3</v>
      </c>
      <c r="E5" s="81">
        <v>4</v>
      </c>
      <c r="F5" s="81">
        <v>5</v>
      </c>
      <c r="G5" s="81">
        <v>6</v>
      </c>
    </row>
    <row r="6" spans="1:7" x14ac:dyDescent="0.2">
      <c r="A6" s="101" t="s">
        <v>241</v>
      </c>
      <c r="B6" s="109" t="s">
        <v>242</v>
      </c>
      <c r="C6" s="100">
        <v>0</v>
      </c>
      <c r="D6" s="100">
        <v>6677.36</v>
      </c>
      <c r="E6" s="100">
        <v>0</v>
      </c>
      <c r="F6" s="105"/>
      <c r="G6" s="105"/>
    </row>
    <row r="7" spans="1:7" x14ac:dyDescent="0.2">
      <c r="A7" s="101" t="s">
        <v>243</v>
      </c>
      <c r="B7" s="109" t="s">
        <v>244</v>
      </c>
      <c r="C7" s="100">
        <v>0</v>
      </c>
      <c r="D7" s="100">
        <v>6677.36</v>
      </c>
      <c r="E7" s="100">
        <v>0</v>
      </c>
      <c r="F7" s="105"/>
      <c r="G7" s="105"/>
    </row>
    <row r="8" spans="1:7" x14ac:dyDescent="0.2">
      <c r="A8" s="110" t="s">
        <v>245</v>
      </c>
      <c r="B8" s="111" t="s">
        <v>246</v>
      </c>
      <c r="C8" s="107">
        <v>0</v>
      </c>
      <c r="D8" s="108">
        <v>6677.36</v>
      </c>
      <c r="E8" s="107">
        <v>0</v>
      </c>
      <c r="F8" s="108"/>
      <c r="G8" s="105"/>
    </row>
    <row r="9" spans="1:7" x14ac:dyDescent="0.2">
      <c r="A9" s="110" t="s">
        <v>247</v>
      </c>
      <c r="B9" s="111" t="s">
        <v>248</v>
      </c>
      <c r="C9" s="107">
        <v>0</v>
      </c>
      <c r="D9" s="108">
        <v>6677.36</v>
      </c>
      <c r="E9" s="107">
        <v>0</v>
      </c>
      <c r="F9" s="108"/>
      <c r="G9" s="108"/>
    </row>
    <row r="11" spans="1:7" x14ac:dyDescent="0.2">
      <c r="A11" s="141"/>
      <c r="B11" s="141"/>
      <c r="C11" s="141"/>
      <c r="D11" s="141"/>
      <c r="E11" s="141"/>
      <c r="F11" s="141"/>
      <c r="G11" s="141"/>
    </row>
    <row r="12" spans="1:7" ht="33.75" x14ac:dyDescent="0.2">
      <c r="A12" s="138" t="s">
        <v>37</v>
      </c>
      <c r="B12" s="138"/>
      <c r="C12" s="79" t="s">
        <v>200</v>
      </c>
      <c r="D12" s="79" t="s">
        <v>39</v>
      </c>
      <c r="E12" s="79" t="s">
        <v>202</v>
      </c>
      <c r="F12" s="79" t="s">
        <v>203</v>
      </c>
      <c r="G12" s="79" t="s">
        <v>42</v>
      </c>
    </row>
    <row r="13" spans="1:7" x14ac:dyDescent="0.2">
      <c r="A13" s="139">
        <v>1</v>
      </c>
      <c r="B13" s="139"/>
      <c r="C13" s="81">
        <v>2</v>
      </c>
      <c r="D13" s="81">
        <v>3</v>
      </c>
      <c r="E13" s="81">
        <v>4</v>
      </c>
      <c r="F13" s="81">
        <v>5</v>
      </c>
      <c r="G13" s="81">
        <v>6</v>
      </c>
    </row>
    <row r="14" spans="1:7" x14ac:dyDescent="0.2">
      <c r="A14" s="101" t="s">
        <v>241</v>
      </c>
      <c r="B14" s="109" t="s">
        <v>242</v>
      </c>
      <c r="C14" s="100">
        <v>0</v>
      </c>
      <c r="D14" s="100">
        <v>5854.53</v>
      </c>
      <c r="E14" s="100">
        <v>0</v>
      </c>
      <c r="F14" s="105"/>
      <c r="G14" s="105"/>
    </row>
    <row r="15" spans="1:7" x14ac:dyDescent="0.2">
      <c r="A15" s="101" t="s">
        <v>243</v>
      </c>
      <c r="B15" s="109" t="s">
        <v>244</v>
      </c>
      <c r="C15" s="100">
        <v>0</v>
      </c>
      <c r="D15" s="100">
        <v>5854.53</v>
      </c>
      <c r="E15" s="100">
        <v>0</v>
      </c>
      <c r="F15" s="105"/>
      <c r="G15" s="105"/>
    </row>
    <row r="16" spans="1:7" x14ac:dyDescent="0.2">
      <c r="A16" s="110" t="s">
        <v>245</v>
      </c>
      <c r="B16" s="111" t="s">
        <v>246</v>
      </c>
      <c r="C16" s="107">
        <v>0</v>
      </c>
      <c r="D16" s="108">
        <v>5854.53</v>
      </c>
      <c r="E16" s="107">
        <v>0</v>
      </c>
      <c r="F16" s="108"/>
      <c r="G16" s="105"/>
    </row>
    <row r="17" spans="1:7" x14ac:dyDescent="0.2">
      <c r="A17" s="110" t="s">
        <v>249</v>
      </c>
      <c r="B17" s="111" t="s">
        <v>250</v>
      </c>
      <c r="C17" s="107">
        <v>0</v>
      </c>
      <c r="D17" s="108">
        <v>5854.53</v>
      </c>
      <c r="E17" s="107">
        <v>0</v>
      </c>
      <c r="F17" s="108"/>
      <c r="G17" s="108"/>
    </row>
    <row r="19" spans="1:7" x14ac:dyDescent="0.2">
      <c r="A19" s="143" t="s">
        <v>251</v>
      </c>
      <c r="B19" s="143"/>
      <c r="C19" s="83">
        <v>0</v>
      </c>
      <c r="D19" s="83">
        <v>822.83</v>
      </c>
      <c r="E19" s="83">
        <v>0</v>
      </c>
      <c r="F19" s="84"/>
      <c r="G19" s="84"/>
    </row>
  </sheetData>
  <mergeCells count="8">
    <mergeCell ref="A13:B13"/>
    <mergeCell ref="A19:B19"/>
    <mergeCell ref="A1:G1"/>
    <mergeCell ref="A3:G3"/>
    <mergeCell ref="A4:B4"/>
    <mergeCell ref="A5:B5"/>
    <mergeCell ref="A11:G11"/>
    <mergeCell ref="A12:B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6CF84-9125-4F7D-BE3B-C09EEC31F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221DB-68BE-49B0-9F27-0BBF70FCE4B6}">
  <ds:schemaRefs>
    <ds:schemaRef ds:uri="http://schemas.openxmlformats.org/package/2006/metadata/core-properties"/>
    <ds:schemaRef ds:uri="http://purl.org/dc/elements/1.1/"/>
    <ds:schemaRef ds:uri="aadfe461-7b82-4e08-bbd2-ccc55be7c3ae"/>
    <ds:schemaRef ds:uri="a54cff6b-89cd-472d-8428-4d992b99b4f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579E9D-74FC-49F2-8D0C-52EC943A8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1</vt:i4>
      </vt:variant>
    </vt:vector>
  </HeadingPairs>
  <TitlesOfParts>
    <vt:vector size="14" baseType="lpstr">
      <vt:lpstr>1. Sažetak</vt:lpstr>
      <vt:lpstr>1.1 Sažetak</vt:lpstr>
      <vt:lpstr>1.2.1.Izv. prema ek. klasif.</vt:lpstr>
      <vt:lpstr>1.2.2. Izv. prema izvorima fin.</vt:lpstr>
      <vt:lpstr>1.2.3. Izv. prema funkc. klasif</vt:lpstr>
      <vt:lpstr>1.3.1. Rač. fin. prema ek. klas</vt:lpstr>
      <vt:lpstr>1.3.2. Rač. fin. prema izv.fin.</vt:lpstr>
      <vt:lpstr>2. Posebni dio</vt:lpstr>
      <vt:lpstr>Preneseni višak ili manjak</vt:lpstr>
      <vt:lpstr>2.1. Posebni dio - Izv. po org.</vt:lpstr>
      <vt:lpstr>2.2. Izv. po program. klas.</vt:lpstr>
      <vt:lpstr>Obrazloženje</vt:lpstr>
      <vt:lpstr>Završna odredba</vt:lpstr>
      <vt:lpstr>'1. Sažetak'!Podrucje_ispisa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Windows User</cp:lastModifiedBy>
  <cp:lastPrinted>2026-02-18T08:13:14Z</cp:lastPrinted>
  <dcterms:created xsi:type="dcterms:W3CDTF">2024-02-15T08:40:53Z</dcterms:created>
  <dcterms:modified xsi:type="dcterms:W3CDTF">2026-02-18T08:13:50Z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