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carnet-my.sharepoint.com/personal/marija_manjkas_skole_hr/Documents/Desktop/FINANCIJSKI IZVJEŠTAJI/FIN. IZVJEŠTAJI 2025/I-VI FIN. IZVJEŠTAJ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F332" i="9"/>
  <c r="E332" i="9"/>
  <c r="B332" i="9" s="1"/>
  <c r="H331" i="9"/>
  <c r="E331" i="9" s="1"/>
  <c r="G331" i="9"/>
  <c r="F331" i="9"/>
  <c r="H330" i="9"/>
  <c r="G330" i="9"/>
  <c r="E330" i="9" s="1"/>
  <c r="B330" i="9" s="1"/>
  <c r="F330" i="9"/>
  <c r="H329" i="9"/>
  <c r="G329" i="9"/>
  <c r="E329" i="9" s="1"/>
  <c r="B329" i="9" s="1"/>
  <c r="F329" i="9"/>
  <c r="H328" i="9"/>
  <c r="G328" i="9"/>
  <c r="F328" i="9"/>
  <c r="E328" i="9"/>
  <c r="B328" i="9" s="1"/>
  <c r="H327" i="9"/>
  <c r="G327" i="9"/>
  <c r="F327" i="9"/>
  <c r="E327" i="9"/>
  <c r="B327" i="9" s="1"/>
  <c r="H326" i="9"/>
  <c r="G326" i="9"/>
  <c r="E326" i="9" s="1"/>
  <c r="B326" i="9" s="1"/>
  <c r="F326" i="9"/>
  <c r="H325" i="9"/>
  <c r="E325" i="9" s="1"/>
  <c r="B325" i="9" s="1"/>
  <c r="G325" i="9"/>
  <c r="F325" i="9"/>
  <c r="H324" i="9"/>
  <c r="G324" i="9"/>
  <c r="F324" i="9"/>
  <c r="E324" i="9"/>
  <c r="B324" i="9" s="1"/>
  <c r="H323" i="9"/>
  <c r="G323" i="9"/>
  <c r="F323" i="9"/>
  <c r="E323" i="9"/>
  <c r="H322" i="9"/>
  <c r="G322" i="9"/>
  <c r="E322" i="9" s="1"/>
  <c r="B322" i="9" s="1"/>
  <c r="F322" i="9"/>
  <c r="H321" i="9"/>
  <c r="E321" i="9" s="1"/>
  <c r="G321" i="9"/>
  <c r="F321" i="9"/>
  <c r="B321" i="9"/>
  <c r="H320" i="9"/>
  <c r="G320" i="9"/>
  <c r="F320" i="9"/>
  <c r="E320" i="9"/>
  <c r="B320" i="9" s="1"/>
  <c r="H319" i="9"/>
  <c r="G319" i="9"/>
  <c r="E319" i="9" s="1"/>
  <c r="B319" i="9" s="1"/>
  <c r="F319" i="9"/>
  <c r="H318" i="9"/>
  <c r="G318" i="9"/>
  <c r="E318" i="9" s="1"/>
  <c r="B318" i="9" s="1"/>
  <c r="F318" i="9"/>
  <c r="H317" i="9"/>
  <c r="G317" i="9"/>
  <c r="E317" i="9" s="1"/>
  <c r="B317" i="9" s="1"/>
  <c r="F317" i="9"/>
  <c r="F316" i="9"/>
  <c r="F315" i="9"/>
  <c r="F314" i="9"/>
  <c r="H313" i="9"/>
  <c r="G313" i="9"/>
  <c r="F313" i="9"/>
  <c r="H312" i="9"/>
  <c r="G312" i="9"/>
  <c r="F312" i="9"/>
  <c r="E312" i="9"/>
  <c r="B312" i="9" s="1"/>
  <c r="H311" i="9"/>
  <c r="E311" i="9" s="1"/>
  <c r="B311" i="9" s="1"/>
  <c r="G311" i="9"/>
  <c r="F311" i="9"/>
  <c r="F310" i="9"/>
  <c r="F309" i="9"/>
  <c r="F308" i="9"/>
  <c r="H307" i="9"/>
  <c r="G307" i="9"/>
  <c r="F307" i="9"/>
  <c r="E307" i="9"/>
  <c r="B307" i="9" s="1"/>
  <c r="F306" i="9"/>
  <c r="H305" i="9"/>
  <c r="G305" i="9"/>
  <c r="E305" i="9" s="1"/>
  <c r="B305" i="9" s="1"/>
  <c r="F305" i="9"/>
  <c r="H304" i="9"/>
  <c r="G304" i="9"/>
  <c r="E304" i="9" s="1"/>
  <c r="B304" i="9" s="1"/>
  <c r="F304" i="9"/>
  <c r="H303" i="9"/>
  <c r="E303" i="9" s="1"/>
  <c r="B303" i="9" s="1"/>
  <c r="G303" i="9"/>
  <c r="F303" i="9"/>
  <c r="F302" i="9"/>
  <c r="F301" i="9"/>
  <c r="F300" i="9"/>
  <c r="F299" i="9"/>
  <c r="F297" i="9"/>
  <c r="L296" i="9"/>
  <c r="F296" i="9" s="1"/>
  <c r="H296" i="9"/>
  <c r="F295" i="9"/>
  <c r="I294" i="9"/>
  <c r="H294" i="9"/>
  <c r="F294" i="9"/>
  <c r="E293" i="9"/>
  <c r="M292" i="9"/>
  <c r="F292" i="9" s="1"/>
  <c r="L292" i="9"/>
  <c r="E292" i="9"/>
  <c r="B292" i="9"/>
  <c r="M291" i="9"/>
  <c r="L291" i="9"/>
  <c r="F291" i="9" s="1"/>
  <c r="E291" i="9"/>
  <c r="M290" i="9"/>
  <c r="L290" i="9"/>
  <c r="F290" i="9"/>
  <c r="B290" i="9" s="1"/>
  <c r="E290" i="9"/>
  <c r="M289" i="9"/>
  <c r="L289" i="9"/>
  <c r="F289" i="9" s="1"/>
  <c r="E289" i="9"/>
  <c r="B289" i="9" s="1"/>
  <c r="M288" i="9"/>
  <c r="F288" i="9" s="1"/>
  <c r="L288" i="9"/>
  <c r="E288" i="9"/>
  <c r="B288" i="9"/>
  <c r="M287" i="9"/>
  <c r="L287" i="9"/>
  <c r="F287" i="9" s="1"/>
  <c r="E287" i="9"/>
  <c r="M286" i="9"/>
  <c r="L286" i="9"/>
  <c r="F286" i="9"/>
  <c r="B286" i="9" s="1"/>
  <c r="E286" i="9"/>
  <c r="M285" i="9"/>
  <c r="L285" i="9"/>
  <c r="F285" i="9" s="1"/>
  <c r="E285" i="9"/>
  <c r="B285" i="9" s="1"/>
  <c r="M284" i="9"/>
  <c r="F284" i="9" s="1"/>
  <c r="L284" i="9"/>
  <c r="E284" i="9"/>
  <c r="B284" i="9"/>
  <c r="M283" i="9"/>
  <c r="L283" i="9"/>
  <c r="F283" i="9" s="1"/>
  <c r="E283" i="9"/>
  <c r="M282" i="9"/>
  <c r="L282" i="9"/>
  <c r="F282" i="9"/>
  <c r="B282" i="9" s="1"/>
  <c r="E282" i="9"/>
  <c r="M281" i="9"/>
  <c r="L281" i="9"/>
  <c r="F281" i="9" s="1"/>
  <c r="E281" i="9"/>
  <c r="B281" i="9" s="1"/>
  <c r="M280" i="9"/>
  <c r="F280" i="9" s="1"/>
  <c r="L280" i="9"/>
  <c r="E280" i="9"/>
  <c r="B280" i="9"/>
  <c r="M279" i="9"/>
  <c r="L279" i="9"/>
  <c r="F279" i="9" s="1"/>
  <c r="E279" i="9"/>
  <c r="M278" i="9"/>
  <c r="L278" i="9"/>
  <c r="F278" i="9"/>
  <c r="B278" i="9" s="1"/>
  <c r="E278" i="9"/>
  <c r="M277" i="9"/>
  <c r="L277" i="9"/>
  <c r="F277" i="9" s="1"/>
  <c r="E277" i="9"/>
  <c r="B277" i="9" s="1"/>
  <c r="M276" i="9"/>
  <c r="F276" i="9" s="1"/>
  <c r="L276" i="9"/>
  <c r="E276" i="9"/>
  <c r="B276" i="9"/>
  <c r="M275" i="9"/>
  <c r="L275" i="9"/>
  <c r="F275" i="9" s="1"/>
  <c r="E275" i="9"/>
  <c r="M274" i="9"/>
  <c r="L274" i="9"/>
  <c r="F274" i="9"/>
  <c r="B274" i="9" s="1"/>
  <c r="E274" i="9"/>
  <c r="M273" i="9"/>
  <c r="L273" i="9"/>
  <c r="F273" i="9" s="1"/>
  <c r="E273" i="9"/>
  <c r="B273" i="9" s="1"/>
  <c r="M272" i="9"/>
  <c r="F272" i="9" s="1"/>
  <c r="L272" i="9"/>
  <c r="E272" i="9"/>
  <c r="B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M262" i="9"/>
  <c r="L262" i="9"/>
  <c r="F262" i="9"/>
  <c r="B262" i="9" s="1"/>
  <c r="E262" i="9"/>
  <c r="M261" i="9"/>
  <c r="L261" i="9"/>
  <c r="F261" i="9" s="1"/>
  <c r="E261" i="9"/>
  <c r="B261" i="9" s="1"/>
  <c r="M260" i="9"/>
  <c r="F260" i="9" s="1"/>
  <c r="L260" i="9"/>
  <c r="E260" i="9"/>
  <c r="B260" i="9"/>
  <c r="M259" i="9"/>
  <c r="L259" i="9"/>
  <c r="F259" i="9" s="1"/>
  <c r="E259" i="9"/>
  <c r="M258" i="9"/>
  <c r="L258" i="9"/>
  <c r="F258" i="9"/>
  <c r="B258" i="9" s="1"/>
  <c r="E258" i="9"/>
  <c r="M257" i="9"/>
  <c r="L257" i="9"/>
  <c r="F257" i="9" s="1"/>
  <c r="E257" i="9"/>
  <c r="B257" i="9" s="1"/>
  <c r="M256" i="9"/>
  <c r="F256" i="9" s="1"/>
  <c r="L256" i="9"/>
  <c r="E256" i="9"/>
  <c r="B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M246" i="9"/>
  <c r="L246" i="9"/>
  <c r="F246" i="9"/>
  <c r="B246" i="9" s="1"/>
  <c r="E246" i="9"/>
  <c r="M245" i="9"/>
  <c r="L245" i="9"/>
  <c r="F245" i="9" s="1"/>
  <c r="E245" i="9"/>
  <c r="B245" i="9" s="1"/>
  <c r="M244" i="9"/>
  <c r="F244" i="9" s="1"/>
  <c r="B244" i="9" s="1"/>
  <c r="L244" i="9"/>
  <c r="E244" i="9"/>
  <c r="M243" i="9"/>
  <c r="L243" i="9"/>
  <c r="E243" i="9"/>
  <c r="M242" i="9"/>
  <c r="L242" i="9"/>
  <c r="F242" i="9"/>
  <c r="B242" i="9" s="1"/>
  <c r="E242" i="9"/>
  <c r="M241" i="9"/>
  <c r="L241" i="9"/>
  <c r="E241" i="9"/>
  <c r="M240" i="9"/>
  <c r="F240" i="9" s="1"/>
  <c r="B240" i="9" s="1"/>
  <c r="L240" i="9"/>
  <c r="E240" i="9"/>
  <c r="M239" i="9"/>
  <c r="L239" i="9"/>
  <c r="E239" i="9"/>
  <c r="M238" i="9"/>
  <c r="L238" i="9"/>
  <c r="F238" i="9"/>
  <c r="B238" i="9" s="1"/>
  <c r="E238" i="9"/>
  <c r="M237" i="9"/>
  <c r="L237" i="9"/>
  <c r="F237" i="9" s="1"/>
  <c r="E237" i="9"/>
  <c r="M236" i="9"/>
  <c r="L236" i="9"/>
  <c r="E236" i="9"/>
  <c r="M235" i="9"/>
  <c r="L235" i="9"/>
  <c r="F235" i="9" s="1"/>
  <c r="E235" i="9"/>
  <c r="M234" i="9"/>
  <c r="L234" i="9"/>
  <c r="F234" i="9"/>
  <c r="B234" i="9" s="1"/>
  <c r="E234" i="9"/>
  <c r="M233" i="9"/>
  <c r="L233" i="9"/>
  <c r="F233" i="9" s="1"/>
  <c r="E233" i="9"/>
  <c r="B233" i="9" s="1"/>
  <c r="M232" i="9"/>
  <c r="F232" i="9" s="1"/>
  <c r="L232" i="9"/>
  <c r="E232" i="9"/>
  <c r="B232" i="9"/>
  <c r="M231" i="9"/>
  <c r="L231" i="9"/>
  <c r="F231" i="9" s="1"/>
  <c r="E231" i="9"/>
  <c r="M230" i="9"/>
  <c r="L230" i="9"/>
  <c r="F230" i="9"/>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c r="H93" i="9"/>
  <c r="G93" i="9"/>
  <c r="F93" i="9"/>
  <c r="E93" i="9"/>
  <c r="B93" i="9" s="1"/>
  <c r="H92" i="9"/>
  <c r="G92" i="9"/>
  <c r="F92" i="9"/>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F85" i="9"/>
  <c r="H84" i="9"/>
  <c r="G84" i="9"/>
  <c r="F84" i="9"/>
  <c r="E84" i="9"/>
  <c r="B84" i="9" s="1"/>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H76" i="9"/>
  <c r="G76" i="9"/>
  <c r="F76" i="9"/>
  <c r="E76" i="9"/>
  <c r="B76" i="9" s="1"/>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E68" i="9"/>
  <c r="B68" i="9" s="1"/>
  <c r="H67" i="9"/>
  <c r="G67" i="9"/>
  <c r="F67" i="9"/>
  <c r="E67" i="9"/>
  <c r="B67" i="9" s="1"/>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F61" i="9"/>
  <c r="H60" i="9"/>
  <c r="G60" i="9"/>
  <c r="F60" i="9"/>
  <c r="E60" i="9"/>
  <c r="B60" i="9" s="1"/>
  <c r="H59" i="9"/>
  <c r="G59" i="9"/>
  <c r="F59" i="9"/>
  <c r="E59" i="9"/>
  <c r="B59" i="9" s="1"/>
  <c r="H58" i="9"/>
  <c r="G58" i="9"/>
  <c r="E58" i="9" s="1"/>
  <c r="B58" i="9" s="1"/>
  <c r="F58" i="9"/>
  <c r="H57" i="9"/>
  <c r="G57" i="9"/>
  <c r="E57" i="9" s="1"/>
  <c r="B57" i="9" s="1"/>
  <c r="F57" i="9"/>
  <c r="H56" i="9"/>
  <c r="G56" i="9"/>
  <c r="F56" i="9"/>
  <c r="H55" i="9"/>
  <c r="E55" i="9" s="1"/>
  <c r="B55" i="9" s="1"/>
  <c r="G55" i="9"/>
  <c r="F55" i="9"/>
  <c r="H54" i="9"/>
  <c r="E54" i="9" s="1"/>
  <c r="B54" i="9" s="1"/>
  <c r="G54" i="9"/>
  <c r="F54" i="9"/>
  <c r="H53" i="9"/>
  <c r="G53" i="9"/>
  <c r="F53" i="9"/>
  <c r="H52" i="9"/>
  <c r="E52" i="9" s="1"/>
  <c r="B52" i="9" s="1"/>
  <c r="G52" i="9"/>
  <c r="F52" i="9"/>
  <c r="H51" i="9"/>
  <c r="G51" i="9"/>
  <c r="F51" i="9"/>
  <c r="E51" i="9"/>
  <c r="B51" i="9" s="1"/>
  <c r="H50" i="9"/>
  <c r="G50" i="9"/>
  <c r="E50" i="9" s="1"/>
  <c r="B50" i="9" s="1"/>
  <c r="F50" i="9"/>
  <c r="H49" i="9"/>
  <c r="G49" i="9"/>
  <c r="F49" i="9"/>
  <c r="H48" i="9"/>
  <c r="G48" i="9"/>
  <c r="E48" i="9" s="1"/>
  <c r="B48" i="9" s="1"/>
  <c r="F48" i="9"/>
  <c r="H47" i="9"/>
  <c r="E47" i="9" s="1"/>
  <c r="B47" i="9" s="1"/>
  <c r="G47" i="9"/>
  <c r="F47" i="9"/>
  <c r="H46" i="9"/>
  <c r="G46" i="9"/>
  <c r="F46" i="9"/>
  <c r="E46" i="9"/>
  <c r="B46" i="9" s="1"/>
  <c r="H45" i="9"/>
  <c r="G45" i="9"/>
  <c r="F45" i="9"/>
  <c r="H44" i="9"/>
  <c r="G44" i="9"/>
  <c r="F44" i="9"/>
  <c r="E44" i="9"/>
  <c r="B44" i="9" s="1"/>
  <c r="H43" i="9"/>
  <c r="G43" i="9"/>
  <c r="F43" i="9"/>
  <c r="E43" i="9"/>
  <c r="B43" i="9" s="1"/>
  <c r="H42" i="9"/>
  <c r="G42" i="9"/>
  <c r="E42" i="9" s="1"/>
  <c r="B42" i="9" s="1"/>
  <c r="F42" i="9"/>
  <c r="H41" i="9"/>
  <c r="G41" i="9"/>
  <c r="E41" i="9" s="1"/>
  <c r="B41" i="9" s="1"/>
  <c r="F41" i="9"/>
  <c r="H40" i="9"/>
  <c r="G40" i="9"/>
  <c r="E40" i="9" s="1"/>
  <c r="B40" i="9" s="1"/>
  <c r="F40" i="9"/>
  <c r="H39" i="9"/>
  <c r="E39" i="9" s="1"/>
  <c r="B39" i="9" s="1"/>
  <c r="G39" i="9"/>
  <c r="F39" i="9"/>
  <c r="H38" i="9"/>
  <c r="G38" i="9"/>
  <c r="F38" i="9"/>
  <c r="E38" i="9"/>
  <c r="B38" i="9" s="1"/>
  <c r="H37" i="9"/>
  <c r="G37" i="9"/>
  <c r="F37" i="9"/>
  <c r="H36" i="9"/>
  <c r="G36" i="9"/>
  <c r="F36" i="9"/>
  <c r="E36" i="9"/>
  <c r="B36" i="9" s="1"/>
  <c r="H35" i="9"/>
  <c r="G35" i="9"/>
  <c r="F35" i="9"/>
  <c r="E35" i="9"/>
  <c r="B35" i="9" s="1"/>
  <c r="H34" i="9"/>
  <c r="G34" i="9"/>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F24" i="9"/>
  <c r="F4" i="9"/>
  <c r="O3" i="9"/>
  <c r="G296" i="9" s="1"/>
  <c r="I3" i="9"/>
  <c r="H3" i="9"/>
  <c r="G3" i="9"/>
  <c r="D104" i="8"/>
  <c r="I40" i="3" s="1"/>
  <c r="D97" i="8"/>
  <c r="D92" i="8"/>
  <c r="D87" i="8"/>
  <c r="D82" i="8"/>
  <c r="D77" i="8"/>
  <c r="D72" i="8"/>
  <c r="D67" i="8"/>
  <c r="D62" i="8"/>
  <c r="D57" i="8"/>
  <c r="D52" i="8"/>
  <c r="D51" i="8" s="1"/>
  <c r="D45" i="8" s="1"/>
  <c r="D46" i="8"/>
  <c r="D37" i="8"/>
  <c r="D27" i="8"/>
  <c r="D25" i="8" s="1"/>
  <c r="C1602" i="1" s="1"/>
  <c r="D18" i="8"/>
  <c r="D8" i="8"/>
  <c r="C1585" i="1" s="1"/>
  <c r="E44" i="7"/>
  <c r="D44" i="7"/>
  <c r="E39" i="7"/>
  <c r="D39" i="7"/>
  <c r="E38" i="7"/>
  <c r="D38" i="7"/>
  <c r="E30" i="7"/>
  <c r="D30" i="7"/>
  <c r="E23" i="7"/>
  <c r="E22" i="7" s="1"/>
  <c r="D23" i="7"/>
  <c r="D22" i="7" s="1"/>
  <c r="E14" i="7"/>
  <c r="D14" i="7"/>
  <c r="E7" i="7"/>
  <c r="D7" i="7"/>
  <c r="E6" i="7"/>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E251" i="5" s="1"/>
  <c r="D277" i="5"/>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D204" i="5"/>
  <c r="E203" i="5"/>
  <c r="H338" i="9" s="1"/>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5" i="4"/>
  <c r="F634" i="4"/>
  <c r="E633" i="4"/>
  <c r="E629" i="4" s="1"/>
  <c r="D633" i="4"/>
  <c r="F633" i="4" s="1"/>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E584" i="4" s="1"/>
  <c r="D589" i="4"/>
  <c r="F588" i="4"/>
  <c r="F587" i="4"/>
  <c r="F586" i="4"/>
  <c r="F585" i="4"/>
  <c r="E585" i="4"/>
  <c r="D585" i="4"/>
  <c r="F583" i="4"/>
  <c r="F582" i="4"/>
  <c r="F581" i="4"/>
  <c r="E581" i="4"/>
  <c r="D581" i="4"/>
  <c r="F580" i="4"/>
  <c r="F579" i="4"/>
  <c r="E578" i="4"/>
  <c r="D578" i="4"/>
  <c r="F577" i="4"/>
  <c r="F576" i="4"/>
  <c r="E575" i="4"/>
  <c r="D575" i="4"/>
  <c r="F575" i="4" s="1"/>
  <c r="F574" i="4"/>
  <c r="F573" i="4"/>
  <c r="F572"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E526" i="4"/>
  <c r="D526" i="4"/>
  <c r="F525" i="4"/>
  <c r="F524" i="4"/>
  <c r="E523" i="4"/>
  <c r="E522" i="4" s="1"/>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6" i="4" s="1"/>
  <c r="F475" i="4"/>
  <c r="F474" i="4"/>
  <c r="E473" i="4"/>
  <c r="E466" i="4" s="1"/>
  <c r="D473" i="4"/>
  <c r="D466" i="4" s="1"/>
  <c r="F466"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E428" i="4"/>
  <c r="D428" i="4"/>
  <c r="E427" i="4"/>
  <c r="D422" i="1" s="1"/>
  <c r="D427" i="4"/>
  <c r="E426" i="4"/>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62" i="4" s="1"/>
  <c r="D361" i="4"/>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F274" i="4"/>
  <c r="E274" i="4"/>
  <c r="D274" i="4"/>
  <c r="E273" i="4"/>
  <c r="F272" i="4"/>
  <c r="F271" i="4"/>
  <c r="F270" i="4"/>
  <c r="F269" i="4"/>
  <c r="E269" i="4"/>
  <c r="D269" i="4"/>
  <c r="F268" i="4"/>
  <c r="F267" i="4"/>
  <c r="F266" i="4"/>
  <c r="F265" i="4"/>
  <c r="F264" i="4"/>
  <c r="F263" i="4"/>
  <c r="E263" i="4"/>
  <c r="D263" i="4"/>
  <c r="D262" i="4" s="1"/>
  <c r="F262" i="4"/>
  <c r="E262" i="4"/>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F203" i="4"/>
  <c r="E203" i="4"/>
  <c r="D203" i="4"/>
  <c r="D202" i="4" s="1"/>
  <c r="F202" i="4" s="1"/>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D164" i="4"/>
  <c r="F163" i="4"/>
  <c r="F162" i="4"/>
  <c r="F161" i="4"/>
  <c r="F160" i="4"/>
  <c r="E160" i="4"/>
  <c r="D160" i="4"/>
  <c r="F159" i="4"/>
  <c r="F158" i="4"/>
  <c r="F157" i="4"/>
  <c r="F156" i="4"/>
  <c r="F155" i="4"/>
  <c r="E154" i="4"/>
  <c r="F154" i="4" s="1"/>
  <c r="D154" i="4"/>
  <c r="E153" i="4"/>
  <c r="D149" i="1" s="1"/>
  <c r="D153" i="4"/>
  <c r="F151" i="4"/>
  <c r="F150" i="4"/>
  <c r="F149" i="4"/>
  <c r="F148" i="4"/>
  <c r="F147" i="4"/>
  <c r="F146" i="4"/>
  <c r="F145" i="4"/>
  <c r="F144" i="4"/>
  <c r="F143" i="4"/>
  <c r="F142" i="4"/>
  <c r="E141" i="4"/>
  <c r="E140" i="4" s="1"/>
  <c r="D141" i="4"/>
  <c r="F141" i="4" s="1"/>
  <c r="D140" i="4"/>
  <c r="F140" i="4" s="1"/>
  <c r="F139" i="4"/>
  <c r="F138" i="4"/>
  <c r="F137" i="4"/>
  <c r="F136" i="4"/>
  <c r="F135" i="4"/>
  <c r="E135" i="4"/>
  <c r="E134" i="4" s="1"/>
  <c r="D135" i="4"/>
  <c r="D134" i="4"/>
  <c r="F133" i="4"/>
  <c r="F132" i="4"/>
  <c r="F131" i="4"/>
  <c r="F130" i="4"/>
  <c r="E129" i="4"/>
  <c r="D129" i="4"/>
  <c r="F129" i="4" s="1"/>
  <c r="F128" i="4"/>
  <c r="F127" i="4"/>
  <c r="E126" i="4"/>
  <c r="F126" i="4" s="1"/>
  <c r="D126" i="4"/>
  <c r="E125" i="4"/>
  <c r="D125" i="4"/>
  <c r="F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H27" i="3"/>
  <c r="G27" i="3"/>
  <c r="B27" i="3"/>
  <c r="G26" i="3"/>
  <c r="B26" i="3"/>
  <c r="I24"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G1684" i="1"/>
  <c r="C1684" i="1"/>
  <c r="H1684" i="1" s="1"/>
  <c r="C1683" i="1"/>
  <c r="C1682" i="1"/>
  <c r="G1682" i="1" s="1"/>
  <c r="G1680" i="1"/>
  <c r="C1680" i="1"/>
  <c r="H1680" i="1" s="1"/>
  <c r="C1679" i="1"/>
  <c r="H1678" i="1"/>
  <c r="C1678" i="1"/>
  <c r="G1678" i="1" s="1"/>
  <c r="H1677" i="1"/>
  <c r="G1677" i="1"/>
  <c r="C1677" i="1"/>
  <c r="G1676" i="1"/>
  <c r="C1676" i="1"/>
  <c r="H1676" i="1" s="1"/>
  <c r="C1675" i="1"/>
  <c r="H1674" i="1"/>
  <c r="C1674" i="1"/>
  <c r="G1674" i="1" s="1"/>
  <c r="H1673" i="1"/>
  <c r="G1673" i="1"/>
  <c r="C1673" i="1"/>
  <c r="G1672" i="1"/>
  <c r="C1672" i="1"/>
  <c r="H1672" i="1" s="1"/>
  <c r="C1671" i="1"/>
  <c r="H1670" i="1"/>
  <c r="C1670" i="1"/>
  <c r="G1670" i="1" s="1"/>
  <c r="H1669" i="1"/>
  <c r="G1669" i="1"/>
  <c r="C1669" i="1"/>
  <c r="G1668" i="1"/>
  <c r="C1668" i="1"/>
  <c r="H1668" i="1" s="1"/>
  <c r="C1667" i="1"/>
  <c r="H1666" i="1"/>
  <c r="C1666" i="1"/>
  <c r="G1666" i="1" s="1"/>
  <c r="H1665" i="1"/>
  <c r="G1665" i="1"/>
  <c r="C1665" i="1"/>
  <c r="G1664" i="1"/>
  <c r="C1664" i="1"/>
  <c r="H1664" i="1" s="1"/>
  <c r="C1663" i="1"/>
  <c r="H1662" i="1"/>
  <c r="C1662" i="1"/>
  <c r="G1662" i="1" s="1"/>
  <c r="H1661" i="1"/>
  <c r="G1661" i="1"/>
  <c r="C1661" i="1"/>
  <c r="G1660" i="1"/>
  <c r="C1660" i="1"/>
  <c r="H1660" i="1" s="1"/>
  <c r="C1659" i="1"/>
  <c r="H1658" i="1"/>
  <c r="C1658" i="1"/>
  <c r="G1658" i="1" s="1"/>
  <c r="H1657" i="1"/>
  <c r="G1657" i="1"/>
  <c r="C1657" i="1"/>
  <c r="G1656" i="1"/>
  <c r="C1656" i="1"/>
  <c r="H1656" i="1" s="1"/>
  <c r="C1655" i="1"/>
  <c r="H1654" i="1"/>
  <c r="C1654" i="1"/>
  <c r="G1654" i="1" s="1"/>
  <c r="H1653" i="1"/>
  <c r="G1653" i="1"/>
  <c r="C1653" i="1"/>
  <c r="G1652" i="1"/>
  <c r="C1652" i="1"/>
  <c r="H1652" i="1" s="1"/>
  <c r="C1651" i="1"/>
  <c r="H1650" i="1"/>
  <c r="C1650" i="1"/>
  <c r="G1650" i="1" s="1"/>
  <c r="H1649" i="1"/>
  <c r="G1649" i="1"/>
  <c r="C1649" i="1"/>
  <c r="G1648" i="1"/>
  <c r="C1648" i="1"/>
  <c r="H1648" i="1" s="1"/>
  <c r="C1647" i="1"/>
  <c r="H1646" i="1"/>
  <c r="C1646" i="1"/>
  <c r="G1646" i="1" s="1"/>
  <c r="H1645" i="1"/>
  <c r="G1645" i="1"/>
  <c r="C1645" i="1"/>
  <c r="G1644" i="1"/>
  <c r="C1644" i="1"/>
  <c r="H1644" i="1" s="1"/>
  <c r="C1643" i="1"/>
  <c r="H1642" i="1"/>
  <c r="C1642" i="1"/>
  <c r="G1642" i="1" s="1"/>
  <c r="H1641" i="1"/>
  <c r="G1641" i="1"/>
  <c r="C1641" i="1"/>
  <c r="G1640" i="1"/>
  <c r="C1640" i="1"/>
  <c r="H1640" i="1" s="1"/>
  <c r="C1639" i="1"/>
  <c r="H1638" i="1"/>
  <c r="C1638" i="1"/>
  <c r="G1638" i="1" s="1"/>
  <c r="H1637" i="1"/>
  <c r="G1637" i="1"/>
  <c r="C1637" i="1"/>
  <c r="G1636" i="1"/>
  <c r="C1636" i="1"/>
  <c r="H1636" i="1" s="1"/>
  <c r="C1635" i="1"/>
  <c r="H1634" i="1"/>
  <c r="C1634" i="1"/>
  <c r="G1634" i="1" s="1"/>
  <c r="H1633" i="1"/>
  <c r="G1633" i="1"/>
  <c r="C1633" i="1"/>
  <c r="G1632" i="1"/>
  <c r="C1632" i="1"/>
  <c r="H1632" i="1" s="1"/>
  <c r="C1631" i="1"/>
  <c r="H1630" i="1"/>
  <c r="C1630" i="1"/>
  <c r="G1630" i="1" s="1"/>
  <c r="H1629" i="1"/>
  <c r="G1629" i="1"/>
  <c r="C1629" i="1"/>
  <c r="G1628" i="1"/>
  <c r="C1628" i="1"/>
  <c r="H1628" i="1" s="1"/>
  <c r="C1627" i="1"/>
  <c r="H1626" i="1"/>
  <c r="C1626" i="1"/>
  <c r="G1626" i="1" s="1"/>
  <c r="H1625" i="1"/>
  <c r="G1625" i="1"/>
  <c r="C1625" i="1"/>
  <c r="G1624" i="1"/>
  <c r="C1624" i="1"/>
  <c r="H1624" i="1" s="1"/>
  <c r="C1623" i="1"/>
  <c r="H1622" i="1"/>
  <c r="C1622" i="1"/>
  <c r="G1622" i="1" s="1"/>
  <c r="G1620" i="1"/>
  <c r="C1620" i="1"/>
  <c r="H1620" i="1" s="1"/>
  <c r="C1619" i="1"/>
  <c r="H1618" i="1"/>
  <c r="C1618" i="1"/>
  <c r="G1618" i="1" s="1"/>
  <c r="H1617" i="1"/>
  <c r="G1617" i="1"/>
  <c r="C1617" i="1"/>
  <c r="G1616" i="1"/>
  <c r="C1616" i="1"/>
  <c r="H1616" i="1" s="1"/>
  <c r="C1615" i="1"/>
  <c r="H1614" i="1"/>
  <c r="C1614" i="1"/>
  <c r="G1614" i="1" s="1"/>
  <c r="H1613" i="1"/>
  <c r="G1613" i="1"/>
  <c r="C1613" i="1"/>
  <c r="G1612" i="1"/>
  <c r="C1612" i="1"/>
  <c r="H1612" i="1" s="1"/>
  <c r="C1611" i="1"/>
  <c r="H1610" i="1"/>
  <c r="C1610" i="1"/>
  <c r="G1610" i="1" s="1"/>
  <c r="H1609" i="1"/>
  <c r="G1609" i="1"/>
  <c r="C1609" i="1"/>
  <c r="G1608" i="1"/>
  <c r="C1608" i="1"/>
  <c r="H1608" i="1" s="1"/>
  <c r="C1607" i="1"/>
  <c r="C1606" i="1"/>
  <c r="G1606" i="1" s="1"/>
  <c r="H1605" i="1"/>
  <c r="C1605" i="1"/>
  <c r="G1605" i="1" s="1"/>
  <c r="C1604" i="1"/>
  <c r="H1604" i="1" s="1"/>
  <c r="C1603" i="1"/>
  <c r="H1601" i="1"/>
  <c r="G1601" i="1"/>
  <c r="C1601" i="1"/>
  <c r="G1600" i="1"/>
  <c r="C1600" i="1"/>
  <c r="H1600" i="1" s="1"/>
  <c r="C1599" i="1"/>
  <c r="H1598" i="1"/>
  <c r="C1598" i="1"/>
  <c r="G1598" i="1" s="1"/>
  <c r="H1597" i="1"/>
  <c r="G1597" i="1"/>
  <c r="C1597" i="1"/>
  <c r="G1596" i="1"/>
  <c r="C1596" i="1"/>
  <c r="H1596" i="1" s="1"/>
  <c r="C1595" i="1"/>
  <c r="H1594" i="1"/>
  <c r="C1594" i="1"/>
  <c r="G1594" i="1" s="1"/>
  <c r="H1593" i="1"/>
  <c r="G1593" i="1"/>
  <c r="C1593" i="1"/>
  <c r="G1592" i="1"/>
  <c r="C1592" i="1"/>
  <c r="H1592" i="1" s="1"/>
  <c r="C1591" i="1"/>
  <c r="H1590" i="1"/>
  <c r="G1590" i="1"/>
  <c r="C1590" i="1"/>
  <c r="H1589" i="1"/>
  <c r="G1589" i="1"/>
  <c r="C1589" i="1"/>
  <c r="G1588" i="1"/>
  <c r="C1588" i="1"/>
  <c r="H1588" i="1" s="1"/>
  <c r="C1587" i="1"/>
  <c r="H1586" i="1"/>
  <c r="G1586" i="1"/>
  <c r="C1586" i="1"/>
  <c r="C1584" i="1"/>
  <c r="H1584" i="1" s="1"/>
  <c r="H1582" i="1"/>
  <c r="G1582" i="1"/>
  <c r="C1582" i="1"/>
  <c r="J1581" i="1"/>
  <c r="D1581" i="1"/>
  <c r="C1581" i="1"/>
  <c r="H1580" i="1"/>
  <c r="G1580" i="1"/>
  <c r="D1580" i="1"/>
  <c r="J1580" i="1" s="1"/>
  <c r="C1580" i="1"/>
  <c r="J1579" i="1"/>
  <c r="D1579" i="1"/>
  <c r="C1579" i="1"/>
  <c r="J1578" i="1"/>
  <c r="H1578" i="1"/>
  <c r="G1578" i="1"/>
  <c r="D1578" i="1"/>
  <c r="C1578" i="1"/>
  <c r="H1577" i="1"/>
  <c r="D1577" i="1"/>
  <c r="C1577" i="1"/>
  <c r="G1577" i="1" s="1"/>
  <c r="J1576" i="1"/>
  <c r="G1576" i="1"/>
  <c r="D1576" i="1"/>
  <c r="C1576" i="1"/>
  <c r="H1575" i="1"/>
  <c r="D1575" i="1"/>
  <c r="C1575" i="1"/>
  <c r="J1574" i="1"/>
  <c r="G1574" i="1"/>
  <c r="D1574" i="1"/>
  <c r="C1574" i="1"/>
  <c r="H1573" i="1"/>
  <c r="D1573" i="1"/>
  <c r="C1573" i="1"/>
  <c r="H1572" i="1"/>
  <c r="D1572" i="1"/>
  <c r="C1572" i="1"/>
  <c r="G1572" i="1" s="1"/>
  <c r="D1571" i="1"/>
  <c r="C1571" i="1"/>
  <c r="G1571" i="1" s="1"/>
  <c r="D1570" i="1"/>
  <c r="J1570" i="1" s="1"/>
  <c r="C1570" i="1"/>
  <c r="D1569" i="1"/>
  <c r="C1569" i="1"/>
  <c r="H1569" i="1" s="1"/>
  <c r="D1568" i="1"/>
  <c r="J1568" i="1" s="1"/>
  <c r="C1568" i="1"/>
  <c r="D1567" i="1"/>
  <c r="C1567" i="1"/>
  <c r="H1567" i="1" s="1"/>
  <c r="D1566" i="1"/>
  <c r="J1566" i="1" s="1"/>
  <c r="C1566" i="1"/>
  <c r="D1565" i="1"/>
  <c r="C1565" i="1"/>
  <c r="H1565" i="1" s="1"/>
  <c r="D1564" i="1"/>
  <c r="J1564" i="1" s="1"/>
  <c r="C1564" i="1"/>
  <c r="G1563" i="1"/>
  <c r="D1563" i="1"/>
  <c r="C1563" i="1"/>
  <c r="H1563" i="1" s="1"/>
  <c r="D1562" i="1"/>
  <c r="C1562" i="1"/>
  <c r="J1561" i="1"/>
  <c r="G1561" i="1"/>
  <c r="D1561" i="1"/>
  <c r="C1561" i="1"/>
  <c r="H1561" i="1" s="1"/>
  <c r="D1560" i="1"/>
  <c r="C1560" i="1"/>
  <c r="J1559" i="1"/>
  <c r="G1559" i="1"/>
  <c r="D1559" i="1"/>
  <c r="C1559" i="1"/>
  <c r="H1559" i="1" s="1"/>
  <c r="D1558" i="1"/>
  <c r="C1558" i="1"/>
  <c r="J1557" i="1"/>
  <c r="G1557" i="1"/>
  <c r="D1557" i="1"/>
  <c r="C1557" i="1"/>
  <c r="H1557" i="1" s="1"/>
  <c r="G1556" i="1"/>
  <c r="D1556" i="1"/>
  <c r="C1556" i="1"/>
  <c r="G1555" i="1"/>
  <c r="D1555" i="1"/>
  <c r="C1555" i="1"/>
  <c r="H1554" i="1"/>
  <c r="D1554" i="1"/>
  <c r="C1554" i="1"/>
  <c r="G1553" i="1"/>
  <c r="D1553" i="1"/>
  <c r="J1553" i="1" s="1"/>
  <c r="C1553" i="1"/>
  <c r="H1552" i="1"/>
  <c r="D1552" i="1"/>
  <c r="C1552" i="1"/>
  <c r="G1551" i="1"/>
  <c r="D1551" i="1"/>
  <c r="J1551" i="1" s="1"/>
  <c r="C1551" i="1"/>
  <c r="H1550" i="1"/>
  <c r="D1550" i="1"/>
  <c r="C1550" i="1"/>
  <c r="G1549" i="1"/>
  <c r="D1549" i="1"/>
  <c r="J1549" i="1" s="1"/>
  <c r="C1549" i="1"/>
  <c r="H1548" i="1"/>
  <c r="D1548" i="1"/>
  <c r="C1548" i="1"/>
  <c r="D1547" i="1"/>
  <c r="C1547" i="1"/>
  <c r="J1547" i="1" s="1"/>
  <c r="H1546" i="1"/>
  <c r="G1546" i="1"/>
  <c r="D1546" i="1"/>
  <c r="C1546" i="1"/>
  <c r="J1546" i="1" s="1"/>
  <c r="D1545" i="1"/>
  <c r="C1545" i="1"/>
  <c r="J1545" i="1" s="1"/>
  <c r="H1544" i="1"/>
  <c r="G1544" i="1"/>
  <c r="D1544" i="1"/>
  <c r="C1544" i="1"/>
  <c r="J1544" i="1" s="1"/>
  <c r="D1543" i="1"/>
  <c r="C1543" i="1"/>
  <c r="J1543" i="1" s="1"/>
  <c r="H1542" i="1"/>
  <c r="G1542" i="1"/>
  <c r="D1542" i="1"/>
  <c r="C1542" i="1"/>
  <c r="J1542" i="1" s="1"/>
  <c r="D1541" i="1"/>
  <c r="C1541" i="1"/>
  <c r="J1541" i="1" s="1"/>
  <c r="D1540" i="1"/>
  <c r="C1540" i="1"/>
  <c r="D1539" i="1"/>
  <c r="C1539"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G1431" i="1"/>
  <c r="D1431" i="1"/>
  <c r="C1431" i="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D1401" i="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D1259" i="1"/>
  <c r="G1258" i="1"/>
  <c r="D1258" i="1"/>
  <c r="C1258" i="1"/>
  <c r="H1258" i="1" s="1"/>
  <c r="G1257" i="1"/>
  <c r="D1257" i="1"/>
  <c r="C1257" i="1"/>
  <c r="H1257" i="1" s="1"/>
  <c r="G1256" i="1"/>
  <c r="D1256" i="1"/>
  <c r="C1256" i="1"/>
  <c r="H1256" i="1" s="1"/>
  <c r="D1255" i="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D1223" i="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G1214" i="1"/>
  <c r="D1214" i="1"/>
  <c r="C1214" i="1"/>
  <c r="H1214"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D1207" i="1"/>
  <c r="C1207" i="1"/>
  <c r="H1207" i="1" s="1"/>
  <c r="D1206" i="1"/>
  <c r="C1206" i="1"/>
  <c r="H1206" i="1" s="1"/>
  <c r="G1205" i="1"/>
  <c r="D1205" i="1"/>
  <c r="C1205" i="1"/>
  <c r="H1205" i="1" s="1"/>
  <c r="D1204" i="1"/>
  <c r="G1204" i="1" s="1"/>
  <c r="C1204" i="1"/>
  <c r="D1203" i="1"/>
  <c r="C1203" i="1"/>
  <c r="H1203" i="1" s="1"/>
  <c r="D1202" i="1"/>
  <c r="C1202" i="1"/>
  <c r="H1202" i="1" s="1"/>
  <c r="G1201" i="1"/>
  <c r="D1201" i="1"/>
  <c r="C1201" i="1"/>
  <c r="H1201" i="1" s="1"/>
  <c r="D1200" i="1"/>
  <c r="G1200" i="1" s="1"/>
  <c r="C1200" i="1"/>
  <c r="D1199" i="1"/>
  <c r="C1199" i="1"/>
  <c r="H1199" i="1" s="1"/>
  <c r="D1198" i="1"/>
  <c r="C1198" i="1"/>
  <c r="H1198" i="1" s="1"/>
  <c r="G1197" i="1"/>
  <c r="D1197" i="1"/>
  <c r="C1197" i="1"/>
  <c r="H1197" i="1" s="1"/>
  <c r="D1196" i="1"/>
  <c r="G1196" i="1" s="1"/>
  <c r="C1196" i="1"/>
  <c r="D1195" i="1"/>
  <c r="C1195" i="1"/>
  <c r="H1195" i="1" s="1"/>
  <c r="D1194" i="1"/>
  <c r="C1194" i="1"/>
  <c r="H1194" i="1" s="1"/>
  <c r="G1193" i="1"/>
  <c r="D1193" i="1"/>
  <c r="C1193" i="1"/>
  <c r="H1193" i="1" s="1"/>
  <c r="D1192" i="1"/>
  <c r="G1192" i="1" s="1"/>
  <c r="C1192" i="1"/>
  <c r="D1191" i="1"/>
  <c r="C1191" i="1"/>
  <c r="H1191" i="1" s="1"/>
  <c r="D1190" i="1"/>
  <c r="C1190" i="1"/>
  <c r="H1190" i="1" s="1"/>
  <c r="G1189" i="1"/>
  <c r="D1189" i="1"/>
  <c r="C1189" i="1"/>
  <c r="H1189" i="1" s="1"/>
  <c r="D1188" i="1"/>
  <c r="G1188" i="1" s="1"/>
  <c r="C1188" i="1"/>
  <c r="D1187" i="1"/>
  <c r="C1187" i="1"/>
  <c r="H1187" i="1" s="1"/>
  <c r="D1186" i="1"/>
  <c r="C1186" i="1"/>
  <c r="H1186" i="1" s="1"/>
  <c r="G1185" i="1"/>
  <c r="D1185" i="1"/>
  <c r="C1185" i="1"/>
  <c r="H1185" i="1" s="1"/>
  <c r="D1184" i="1"/>
  <c r="G1184" i="1" s="1"/>
  <c r="C1184" i="1"/>
  <c r="D1183" i="1"/>
  <c r="C1183" i="1"/>
  <c r="H1183" i="1" s="1"/>
  <c r="D1182" i="1"/>
  <c r="C1182" i="1"/>
  <c r="H1182" i="1" s="1"/>
  <c r="D1179" i="1"/>
  <c r="C1179" i="1"/>
  <c r="H1179" i="1" s="1"/>
  <c r="D1178" i="1"/>
  <c r="C1178" i="1"/>
  <c r="H1178" i="1" s="1"/>
  <c r="G1177" i="1"/>
  <c r="D1177" i="1"/>
  <c r="C1177" i="1"/>
  <c r="H1177" i="1" s="1"/>
  <c r="D1176" i="1"/>
  <c r="G1176" i="1" s="1"/>
  <c r="C1176" i="1"/>
  <c r="D1175" i="1"/>
  <c r="C1175" i="1"/>
  <c r="H1175" i="1" s="1"/>
  <c r="D1174" i="1"/>
  <c r="C1174" i="1"/>
  <c r="H1174" i="1" s="1"/>
  <c r="G1173" i="1"/>
  <c r="D1173" i="1"/>
  <c r="C1173" i="1"/>
  <c r="H1173" i="1" s="1"/>
  <c r="D1172" i="1"/>
  <c r="G1172" i="1" s="1"/>
  <c r="C1172" i="1"/>
  <c r="D1171" i="1"/>
  <c r="C1171" i="1"/>
  <c r="H1171" i="1" s="1"/>
  <c r="D1170" i="1"/>
  <c r="C1170" i="1"/>
  <c r="H1170" i="1" s="1"/>
  <c r="G1169" i="1"/>
  <c r="D1169" i="1"/>
  <c r="C1169" i="1"/>
  <c r="H1169" i="1" s="1"/>
  <c r="D1168" i="1"/>
  <c r="G1168" i="1" s="1"/>
  <c r="C1168" i="1"/>
  <c r="D1167" i="1"/>
  <c r="C1167" i="1"/>
  <c r="H1167" i="1" s="1"/>
  <c r="D1166" i="1"/>
  <c r="C1166" i="1"/>
  <c r="H1166" i="1" s="1"/>
  <c r="G1165" i="1"/>
  <c r="D1165" i="1"/>
  <c r="C1165" i="1"/>
  <c r="H1165" i="1" s="1"/>
  <c r="D1164" i="1"/>
  <c r="G1164" i="1" s="1"/>
  <c r="C1164" i="1"/>
  <c r="D1163" i="1"/>
  <c r="C1163" i="1"/>
  <c r="H1163" i="1" s="1"/>
  <c r="D1162" i="1"/>
  <c r="C1162" i="1"/>
  <c r="H1162" i="1" s="1"/>
  <c r="G1161" i="1"/>
  <c r="D1161" i="1"/>
  <c r="C1161" i="1"/>
  <c r="H1161" i="1" s="1"/>
  <c r="D1160" i="1"/>
  <c r="G1160" i="1" s="1"/>
  <c r="C1160" i="1"/>
  <c r="D1159" i="1"/>
  <c r="C1159" i="1"/>
  <c r="H1159" i="1" s="1"/>
  <c r="D1158" i="1"/>
  <c r="C1158" i="1"/>
  <c r="H1158" i="1" s="1"/>
  <c r="G1157" i="1"/>
  <c r="D1157" i="1"/>
  <c r="C1157" i="1"/>
  <c r="H1157" i="1" s="1"/>
  <c r="D1156" i="1"/>
  <c r="G1156" i="1" s="1"/>
  <c r="C1156" i="1"/>
  <c r="D1155" i="1"/>
  <c r="C1155" i="1"/>
  <c r="H1155" i="1" s="1"/>
  <c r="D1154" i="1"/>
  <c r="C1154" i="1"/>
  <c r="H1154" i="1" s="1"/>
  <c r="G1153" i="1"/>
  <c r="D1153" i="1"/>
  <c r="C1153" i="1"/>
  <c r="H1153" i="1" s="1"/>
  <c r="D1152" i="1"/>
  <c r="G1152" i="1" s="1"/>
  <c r="C1152" i="1"/>
  <c r="D1151" i="1"/>
  <c r="C1151" i="1"/>
  <c r="H1151" i="1" s="1"/>
  <c r="D1150" i="1"/>
  <c r="C1150" i="1"/>
  <c r="H1150" i="1" s="1"/>
  <c r="G1149" i="1"/>
  <c r="D1149" i="1"/>
  <c r="C1149" i="1"/>
  <c r="H1149" i="1" s="1"/>
  <c r="D1148" i="1"/>
  <c r="G1148" i="1" s="1"/>
  <c r="C1148" i="1"/>
  <c r="D1147" i="1"/>
  <c r="C1147" i="1"/>
  <c r="H1147" i="1" s="1"/>
  <c r="D1146" i="1"/>
  <c r="C1146" i="1"/>
  <c r="H1146" i="1" s="1"/>
  <c r="G1145" i="1"/>
  <c r="D1145" i="1"/>
  <c r="C1145" i="1"/>
  <c r="H1145" i="1" s="1"/>
  <c r="D1144" i="1"/>
  <c r="G1144" i="1" s="1"/>
  <c r="C1144" i="1"/>
  <c r="D1143" i="1"/>
  <c r="C1143" i="1"/>
  <c r="H1143" i="1" s="1"/>
  <c r="D1142" i="1"/>
  <c r="C1142" i="1"/>
  <c r="H1142" i="1" s="1"/>
  <c r="G1141" i="1"/>
  <c r="D1141" i="1"/>
  <c r="C1141" i="1"/>
  <c r="H1141" i="1" s="1"/>
  <c r="D1140" i="1"/>
  <c r="G1140" i="1" s="1"/>
  <c r="C1140" i="1"/>
  <c r="D1139" i="1"/>
  <c r="C1139" i="1"/>
  <c r="H1139" i="1" s="1"/>
  <c r="D1138" i="1"/>
  <c r="C1138" i="1"/>
  <c r="H1138" i="1" s="1"/>
  <c r="G1137"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C422" i="1"/>
  <c r="H421" i="1"/>
  <c r="D421" i="1"/>
  <c r="G421" i="1" s="1"/>
  <c r="C421" i="1"/>
  <c r="G416" i="1"/>
  <c r="D416" i="1"/>
  <c r="H416" i="1" s="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D380" i="1"/>
  <c r="G380" i="1" s="1"/>
  <c r="C380" i="1"/>
  <c r="H379" i="1"/>
  <c r="G379" i="1"/>
  <c r="D379" i="1"/>
  <c r="C379" i="1"/>
  <c r="H378" i="1"/>
  <c r="G378" i="1"/>
  <c r="D378" i="1"/>
  <c r="C378" i="1"/>
  <c r="H377" i="1"/>
  <c r="G377" i="1"/>
  <c r="D377" i="1"/>
  <c r="C377" i="1"/>
  <c r="H376" i="1"/>
  <c r="G376" i="1"/>
  <c r="D376" i="1"/>
  <c r="C376" i="1"/>
  <c r="H375" i="1"/>
  <c r="D375" i="1"/>
  <c r="G375" i="1" s="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D318" i="1"/>
  <c r="G318" i="1" s="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D302" i="1"/>
  <c r="G302" i="1" s="1"/>
  <c r="C302" i="1"/>
  <c r="H301" i="1"/>
  <c r="D301" i="1"/>
  <c r="G301" i="1" s="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D181" i="1"/>
  <c r="H181" i="1" s="1"/>
  <c r="C181" i="1"/>
  <c r="H180" i="1"/>
  <c r="G180" i="1"/>
  <c r="D180" i="1"/>
  <c r="C180" i="1"/>
  <c r="H179" i="1"/>
  <c r="G179" i="1"/>
  <c r="D179" i="1"/>
  <c r="C179" i="1"/>
  <c r="D178" i="1"/>
  <c r="H178" i="1" s="1"/>
  <c r="C178" i="1"/>
  <c r="H177" i="1"/>
  <c r="G177" i="1"/>
  <c r="D177" i="1"/>
  <c r="C177" i="1"/>
  <c r="D176" i="1"/>
  <c r="H176" i="1" s="1"/>
  <c r="C176" i="1"/>
  <c r="D175" i="1"/>
  <c r="H175" i="1" s="1"/>
  <c r="C175" i="1"/>
  <c r="C174" i="1"/>
  <c r="H173" i="1"/>
  <c r="G173" i="1"/>
  <c r="D173" i="1"/>
  <c r="C173" i="1"/>
  <c r="H172" i="1"/>
  <c r="G172" i="1"/>
  <c r="D172" i="1"/>
  <c r="C172" i="1"/>
  <c r="D171" i="1"/>
  <c r="H171" i="1" s="1"/>
  <c r="C171" i="1"/>
  <c r="D170" i="1"/>
  <c r="H170" i="1" s="1"/>
  <c r="C170" i="1"/>
  <c r="H169" i="1"/>
  <c r="G169" i="1"/>
  <c r="D169" i="1"/>
  <c r="C169" i="1"/>
  <c r="H168" i="1"/>
  <c r="G168" i="1"/>
  <c r="D168" i="1"/>
  <c r="C168" i="1"/>
  <c r="H167" i="1"/>
  <c r="G167" i="1"/>
  <c r="D167" i="1"/>
  <c r="C167" i="1"/>
  <c r="D166" i="1"/>
  <c r="H166" i="1" s="1"/>
  <c r="C166" i="1"/>
  <c r="H165" i="1"/>
  <c r="G165" i="1"/>
  <c r="D165" i="1"/>
  <c r="C165" i="1"/>
  <c r="H164" i="1"/>
  <c r="G164" i="1"/>
  <c r="D164" i="1"/>
  <c r="C164" i="1"/>
  <c r="H163" i="1"/>
  <c r="G163" i="1"/>
  <c r="D163" i="1"/>
  <c r="C163" i="1"/>
  <c r="H162" i="1"/>
  <c r="G162" i="1"/>
  <c r="D162" i="1"/>
  <c r="C162" i="1"/>
  <c r="C161"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D151" i="1"/>
  <c r="G151" i="1" s="1"/>
  <c r="C151" i="1"/>
  <c r="H150"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604" i="1" l="1"/>
  <c r="H1606" i="1"/>
  <c r="G1602" i="1"/>
  <c r="H1602" i="1"/>
  <c r="C1681" i="1"/>
  <c r="H1682" i="1"/>
  <c r="G1584" i="1"/>
  <c r="H1585" i="1"/>
  <c r="G1585" i="1"/>
  <c r="D6" i="8"/>
  <c r="C1583" i="1" s="1"/>
  <c r="G1583" i="1" s="1"/>
  <c r="G645" i="1"/>
  <c r="G636" i="1"/>
  <c r="G635" i="1"/>
  <c r="G299" i="1"/>
  <c r="G422" i="1"/>
  <c r="H422" i="1"/>
  <c r="G298" i="1"/>
  <c r="E647" i="4"/>
  <c r="D641" i="1" s="1"/>
  <c r="E49" i="9"/>
  <c r="B49" i="9" s="1"/>
  <c r="E296" i="9"/>
  <c r="B296" i="9" s="1"/>
  <c r="E373" i="4"/>
  <c r="D368" i="1" s="1"/>
  <c r="E360" i="4"/>
  <c r="D355" i="1" s="1"/>
  <c r="G300" i="1"/>
  <c r="F426" i="4"/>
  <c r="E294" i="9"/>
  <c r="B294" i="9" s="1"/>
  <c r="E648" i="4"/>
  <c r="D642" i="1" s="1"/>
  <c r="F194" i="4"/>
  <c r="E56" i="9"/>
  <c r="B56" i="9" s="1"/>
  <c r="F243" i="9"/>
  <c r="F241" i="9"/>
  <c r="B241" i="9" s="1"/>
  <c r="G181" i="1"/>
  <c r="F239" i="9"/>
  <c r="G178" i="1"/>
  <c r="G176" i="1"/>
  <c r="G174" i="1"/>
  <c r="G175" i="1"/>
  <c r="F178" i="4"/>
  <c r="G171" i="1"/>
  <c r="G166" i="1"/>
  <c r="G170" i="1"/>
  <c r="E164" i="4"/>
  <c r="D160" i="1" s="1"/>
  <c r="G160" i="1" s="1"/>
  <c r="D161" i="1"/>
  <c r="F165" i="4"/>
  <c r="G149" i="1"/>
  <c r="H149" i="1"/>
  <c r="B237" i="9"/>
  <c r="F153" i="4"/>
  <c r="F134" i="4"/>
  <c r="D130" i="1"/>
  <c r="H130" i="1" s="1"/>
  <c r="G130" i="1"/>
  <c r="G131" i="1"/>
  <c r="G132" i="1"/>
  <c r="H102" i="1"/>
  <c r="G102" i="1"/>
  <c r="F236" i="9"/>
  <c r="B236" i="9" s="1"/>
  <c r="F106" i="4"/>
  <c r="D64" i="1"/>
  <c r="E49" i="4"/>
  <c r="D45" i="1" s="1"/>
  <c r="E34" i="9"/>
  <c r="B34" i="9" s="1"/>
  <c r="G1139" i="1"/>
  <c r="G1143" i="1"/>
  <c r="G1147" i="1"/>
  <c r="G1151" i="1"/>
  <c r="G1155" i="1"/>
  <c r="G1159" i="1"/>
  <c r="G1163" i="1"/>
  <c r="G1167" i="1"/>
  <c r="G1171" i="1"/>
  <c r="G1175" i="1"/>
  <c r="G1179" i="1"/>
  <c r="G1183" i="1"/>
  <c r="G1187" i="1"/>
  <c r="G1191" i="1"/>
  <c r="G1195" i="1"/>
  <c r="G1199" i="1"/>
  <c r="G1203" i="1"/>
  <c r="G1207" i="1"/>
  <c r="G1138" i="1"/>
  <c r="H1140" i="1"/>
  <c r="G1142" i="1"/>
  <c r="H1144" i="1"/>
  <c r="G1146" i="1"/>
  <c r="H1148" i="1"/>
  <c r="G1150" i="1"/>
  <c r="H1152" i="1"/>
  <c r="G1154" i="1"/>
  <c r="H1156" i="1"/>
  <c r="G1158" i="1"/>
  <c r="H1160" i="1"/>
  <c r="G1162" i="1"/>
  <c r="H1164" i="1"/>
  <c r="G1166" i="1"/>
  <c r="H1168" i="1"/>
  <c r="G1170" i="1"/>
  <c r="H1172" i="1"/>
  <c r="G1174" i="1"/>
  <c r="H1176" i="1"/>
  <c r="G1178" i="1"/>
  <c r="G1182" i="1"/>
  <c r="H1184" i="1"/>
  <c r="G1186" i="1"/>
  <c r="H1188" i="1"/>
  <c r="G1190" i="1"/>
  <c r="H1192" i="1"/>
  <c r="G1194" i="1"/>
  <c r="H1196" i="1"/>
  <c r="G1198" i="1"/>
  <c r="H1200" i="1"/>
  <c r="G1202" i="1"/>
  <c r="H1204" i="1"/>
  <c r="G1206" i="1"/>
  <c r="I1551" i="1"/>
  <c r="I1553" i="1"/>
  <c r="G1558" i="1"/>
  <c r="J1558" i="1"/>
  <c r="G1560" i="1"/>
  <c r="J1560" i="1"/>
  <c r="G1562" i="1"/>
  <c r="J1562" i="1"/>
  <c r="F250" i="4"/>
  <c r="D230" i="4"/>
  <c r="F480" i="4"/>
  <c r="D479" i="4"/>
  <c r="D629" i="4"/>
  <c r="F636" i="4"/>
  <c r="G336" i="9"/>
  <c r="E336" i="9" s="1"/>
  <c r="B336" i="9" s="1"/>
  <c r="F178" i="5"/>
  <c r="E141" i="6"/>
  <c r="I26" i="3"/>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0" i="1"/>
  <c r="G1510"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40" i="1"/>
  <c r="G1540" i="1"/>
  <c r="I1542" i="1"/>
  <c r="I1544" i="1"/>
  <c r="I1546" i="1"/>
  <c r="H1556" i="1"/>
  <c r="G1564" i="1"/>
  <c r="G1566" i="1"/>
  <c r="I1566" i="1" s="1"/>
  <c r="G1568" i="1"/>
  <c r="G1570" i="1"/>
  <c r="H1571" i="1"/>
  <c r="G1573" i="1"/>
  <c r="I1573" i="1" s="1"/>
  <c r="J1573" i="1"/>
  <c r="H1574" i="1"/>
  <c r="G1575" i="1"/>
  <c r="I1575" i="1" s="1"/>
  <c r="J1575" i="1"/>
  <c r="H1576" i="1"/>
  <c r="I1576" i="1" s="1"/>
  <c r="F427" i="4"/>
  <c r="D648" i="4"/>
  <c r="H1431" i="1"/>
  <c r="G1548" i="1"/>
  <c r="I1548" i="1" s="1"/>
  <c r="J1548" i="1"/>
  <c r="H1549" i="1"/>
  <c r="I1549" i="1" s="1"/>
  <c r="G1550" i="1"/>
  <c r="I1550" i="1" s="1"/>
  <c r="J1550" i="1"/>
  <c r="H1551" i="1"/>
  <c r="G1552" i="1"/>
  <c r="I1552" i="1" s="1"/>
  <c r="J1552" i="1"/>
  <c r="H1553" i="1"/>
  <c r="G1554" i="1"/>
  <c r="I1554" i="1" s="1"/>
  <c r="J1554" i="1"/>
  <c r="H1555" i="1"/>
  <c r="I1557" i="1"/>
  <c r="H1558" i="1"/>
  <c r="I1559" i="1"/>
  <c r="H1560" i="1"/>
  <c r="I1561" i="1"/>
  <c r="H1562" i="1"/>
  <c r="F327" i="4"/>
  <c r="D321" i="4"/>
  <c r="F542" i="4"/>
  <c r="D536" i="4"/>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5" i="1"/>
  <c r="G1525" i="1"/>
  <c r="H1527" i="1"/>
  <c r="G1527" i="1"/>
  <c r="H1529" i="1"/>
  <c r="G1529" i="1"/>
  <c r="H1531" i="1"/>
  <c r="G1531" i="1"/>
  <c r="H1533" i="1"/>
  <c r="G1533" i="1"/>
  <c r="H1535" i="1"/>
  <c r="G1535" i="1"/>
  <c r="H1539" i="1"/>
  <c r="G1539" i="1"/>
  <c r="H1541" i="1"/>
  <c r="G1541" i="1"/>
  <c r="I1541" i="1" s="1"/>
  <c r="H1543" i="1"/>
  <c r="G1543" i="1"/>
  <c r="H1545" i="1"/>
  <c r="G1545" i="1"/>
  <c r="I1545" i="1" s="1"/>
  <c r="H1547" i="1"/>
  <c r="G1547" i="1"/>
  <c r="H1564" i="1"/>
  <c r="G1565" i="1"/>
  <c r="I1565" i="1" s="1"/>
  <c r="J1565" i="1"/>
  <c r="H1566" i="1"/>
  <c r="G1567" i="1"/>
  <c r="I1567" i="1" s="1"/>
  <c r="J1567" i="1"/>
  <c r="H1568" i="1"/>
  <c r="G1569" i="1"/>
  <c r="I1569" i="1" s="1"/>
  <c r="J1569" i="1"/>
  <c r="H1570" i="1"/>
  <c r="I1574" i="1"/>
  <c r="I1580" i="1"/>
  <c r="F526" i="4"/>
  <c r="D522" i="4"/>
  <c r="F309" i="4"/>
  <c r="D308" i="4"/>
  <c r="D647" i="4"/>
  <c r="F432" i="4"/>
  <c r="D431" i="4"/>
  <c r="E491" i="4"/>
  <c r="D485" i="1" s="1"/>
  <c r="F598" i="4"/>
  <c r="D597" i="4"/>
  <c r="H1579" i="1"/>
  <c r="G1579" i="1"/>
  <c r="I1579" i="1" s="1"/>
  <c r="H1581" i="1"/>
  <c r="G1581" i="1"/>
  <c r="I1581" i="1" s="1"/>
  <c r="H1587" i="1"/>
  <c r="G1587" i="1"/>
  <c r="H1623" i="1"/>
  <c r="G1623" i="1"/>
  <c r="H1627" i="1"/>
  <c r="G1627" i="1"/>
  <c r="H1631" i="1"/>
  <c r="G1631" i="1"/>
  <c r="H1635" i="1"/>
  <c r="G1635" i="1"/>
  <c r="H1639" i="1"/>
  <c r="G1639" i="1"/>
  <c r="H1643" i="1"/>
  <c r="G1643" i="1"/>
  <c r="H1647" i="1"/>
  <c r="G1647" i="1"/>
  <c r="H1651" i="1"/>
  <c r="G1651" i="1"/>
  <c r="H1655" i="1"/>
  <c r="G1655" i="1"/>
  <c r="H1659" i="1"/>
  <c r="G1659" i="1"/>
  <c r="H1663" i="1"/>
  <c r="G1663" i="1"/>
  <c r="H1667" i="1"/>
  <c r="G1667" i="1"/>
  <c r="H1671" i="1"/>
  <c r="G1671" i="1"/>
  <c r="H1675" i="1"/>
  <c r="G1675" i="1"/>
  <c r="H1679" i="1"/>
  <c r="G1679" i="1"/>
  <c r="H1683" i="1"/>
  <c r="G1683" i="1"/>
  <c r="D49" i="4"/>
  <c r="F64" i="4"/>
  <c r="F222" i="4"/>
  <c r="D221" i="4"/>
  <c r="F379" i="4"/>
  <c r="D373" i="4"/>
  <c r="F407" i="4"/>
  <c r="D406" i="4"/>
  <c r="F428" i="4"/>
  <c r="F492" i="4"/>
  <c r="D491" i="4"/>
  <c r="D571" i="4"/>
  <c r="F578" i="4"/>
  <c r="D584" i="4"/>
  <c r="E597" i="4"/>
  <c r="D591" i="1" s="1"/>
  <c r="E7" i="5"/>
  <c r="I1578" i="1"/>
  <c r="H1591" i="1"/>
  <c r="G1591" i="1"/>
  <c r="H1595" i="1"/>
  <c r="G1595" i="1"/>
  <c r="H1599" i="1"/>
  <c r="G1599" i="1"/>
  <c r="H1603" i="1"/>
  <c r="G1603" i="1"/>
  <c r="H1607" i="1"/>
  <c r="G1607" i="1"/>
  <c r="H1611" i="1"/>
  <c r="G1611" i="1"/>
  <c r="H1615" i="1"/>
  <c r="G1615" i="1"/>
  <c r="H1619" i="1"/>
  <c r="G1619" i="1"/>
  <c r="E6" i="4"/>
  <c r="F44" i="4"/>
  <c r="D43" i="4"/>
  <c r="F125" i="4"/>
  <c r="D273" i="4"/>
  <c r="F278" i="4"/>
  <c r="E308" i="4"/>
  <c r="F355" i="4"/>
  <c r="D354" i="4"/>
  <c r="F361" i="4"/>
  <c r="D360" i="4"/>
  <c r="F473" i="4"/>
  <c r="F589" i="4"/>
  <c r="F8" i="5"/>
  <c r="D12" i="5"/>
  <c r="D70" i="5"/>
  <c r="F120" i="5"/>
  <c r="G316" i="9"/>
  <c r="G315" i="9"/>
  <c r="F181" i="5"/>
  <c r="F197" i="5"/>
  <c r="F203" i="5"/>
  <c r="D219" i="5"/>
  <c r="D177" i="5" s="1"/>
  <c r="D251" i="5"/>
  <c r="D255" i="5"/>
  <c r="D5" i="6"/>
  <c r="E5" i="7"/>
  <c r="E314" i="9"/>
  <c r="B314" i="9" s="1"/>
  <c r="H316" i="9"/>
  <c r="H315" i="9"/>
  <c r="G24" i="9"/>
  <c r="H24" i="9"/>
  <c r="E337" i="9"/>
  <c r="B337" i="9" s="1"/>
  <c r="E338" i="9"/>
  <c r="B338" i="9" s="1"/>
  <c r="E88" i="5"/>
  <c r="D1093" i="1" s="1"/>
  <c r="E177" i="5"/>
  <c r="D89" i="6"/>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E37" i="9"/>
  <c r="B37" i="9" s="1"/>
  <c r="E45" i="9"/>
  <c r="B45" i="9" s="1"/>
  <c r="E53" i="9"/>
  <c r="B53" i="9" s="1"/>
  <c r="E61" i="9"/>
  <c r="B61" i="9" s="1"/>
  <c r="E69" i="9"/>
  <c r="B69" i="9" s="1"/>
  <c r="E77" i="9"/>
  <c r="B77" i="9" s="1"/>
  <c r="E85" i="9"/>
  <c r="B85" i="9" s="1"/>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H310" i="9"/>
  <c r="H309" i="9"/>
  <c r="M228" i="9"/>
  <c r="G180" i="9"/>
  <c r="E180" i="9" s="1"/>
  <c r="B180" i="9" s="1"/>
  <c r="H179" i="9"/>
  <c r="G179" i="9"/>
  <c r="G178" i="9"/>
  <c r="E178" i="9" s="1"/>
  <c r="B178" i="9" s="1"/>
  <c r="G177" i="9"/>
  <c r="E177" i="9" s="1"/>
  <c r="B177" i="9" s="1"/>
  <c r="G176" i="9"/>
  <c r="E176" i="9" s="1"/>
  <c r="B176" i="9" s="1"/>
  <c r="G175" i="9"/>
  <c r="E175" i="9" s="1"/>
  <c r="B175" i="9" s="1"/>
  <c r="G174" i="9"/>
  <c r="E174" i="9" s="1"/>
  <c r="B174" i="9" s="1"/>
  <c r="G310" i="9"/>
  <c r="E310" i="9" s="1"/>
  <c r="B310" i="9" s="1"/>
  <c r="G209" i="9"/>
  <c r="E209" i="9" s="1"/>
  <c r="B209"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L207" i="9"/>
  <c r="F207" i="9" s="1"/>
  <c r="G203" i="9"/>
  <c r="E203" i="9" s="1"/>
  <c r="B203" i="9" s="1"/>
  <c r="G199" i="9"/>
  <c r="E199" i="9" s="1"/>
  <c r="B199" i="9" s="1"/>
  <c r="G195" i="9"/>
  <c r="E195" i="9" s="1"/>
  <c r="B195" i="9" s="1"/>
  <c r="G191" i="9"/>
  <c r="E191" i="9" s="1"/>
  <c r="B191" i="9" s="1"/>
  <c r="G187" i="9"/>
  <c r="E187" i="9" s="1"/>
  <c r="B187" i="9" s="1"/>
  <c r="G183" i="9"/>
  <c r="E183" i="9" s="1"/>
  <c r="B183" i="9" s="1"/>
  <c r="I10" i="9"/>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7" i="9"/>
  <c r="E207" i="9" s="1"/>
  <c r="E92" i="9"/>
  <c r="B92" i="9" s="1"/>
  <c r="B235" i="9"/>
  <c r="B243" i="9"/>
  <c r="B251" i="9"/>
  <c r="B259" i="9"/>
  <c r="B267" i="9"/>
  <c r="B275" i="9"/>
  <c r="B283" i="9"/>
  <c r="B291" i="9"/>
  <c r="F298" i="9"/>
  <c r="B231" i="9"/>
  <c r="B239" i="9"/>
  <c r="B247" i="9"/>
  <c r="B255" i="9"/>
  <c r="B263" i="9"/>
  <c r="B271" i="9"/>
  <c r="B279" i="9"/>
  <c r="B287" i="9"/>
  <c r="E313" i="9"/>
  <c r="B313" i="9" s="1"/>
  <c r="B323" i="9"/>
  <c r="B331" i="9"/>
  <c r="H1681" i="1" l="1"/>
  <c r="G1681" i="1"/>
  <c r="D44" i="8"/>
  <c r="G343" i="9" s="1"/>
  <c r="E343" i="9" s="1"/>
  <c r="B343" i="9" s="1"/>
  <c r="H1583" i="1"/>
  <c r="B207" i="9"/>
  <c r="F164" i="4"/>
  <c r="E152" i="4"/>
  <c r="I17" i="3" s="1"/>
  <c r="H160" i="1"/>
  <c r="G161" i="1"/>
  <c r="H161" i="1"/>
  <c r="G64" i="1"/>
  <c r="H64" i="1"/>
  <c r="D176" i="5"/>
  <c r="H23" i="3"/>
  <c r="F177" i="5"/>
  <c r="C1181" i="1"/>
  <c r="E176" i="5"/>
  <c r="D1180" i="1" s="1"/>
  <c r="I23" i="3"/>
  <c r="D1181" i="1"/>
  <c r="K1480" i="9"/>
  <c r="F255" i="5"/>
  <c r="C1259" i="1"/>
  <c r="F354" i="4"/>
  <c r="C349" i="1"/>
  <c r="F273" i="4"/>
  <c r="C269" i="1"/>
  <c r="E422" i="4"/>
  <c r="I16" i="3"/>
  <c r="D2" i="1"/>
  <c r="F584" i="4"/>
  <c r="C578" i="1"/>
  <c r="F373" i="4"/>
  <c r="C368" i="1"/>
  <c r="F647" i="4"/>
  <c r="C641" i="1"/>
  <c r="F522" i="4"/>
  <c r="C516" i="1"/>
  <c r="I1543" i="1"/>
  <c r="E535" i="4"/>
  <c r="I1570" i="1"/>
  <c r="F629" i="4"/>
  <c r="C623" i="1"/>
  <c r="I1562" i="1"/>
  <c r="I1558" i="1"/>
  <c r="H1093" i="1"/>
  <c r="G1093" i="1"/>
  <c r="F251" i="5"/>
  <c r="H24" i="3"/>
  <c r="C1255" i="1"/>
  <c r="F70" i="5"/>
  <c r="D69" i="5"/>
  <c r="C1075" i="1"/>
  <c r="F49" i="4"/>
  <c r="C45" i="1"/>
  <c r="E69" i="5"/>
  <c r="F308" i="4"/>
  <c r="D417" i="4"/>
  <c r="C303" i="1"/>
  <c r="D535" i="4"/>
  <c r="F536" i="4"/>
  <c r="C530" i="1"/>
  <c r="D152" i="4"/>
  <c r="I1568" i="1"/>
  <c r="F479" i="4"/>
  <c r="C473" i="1"/>
  <c r="F89" i="6"/>
  <c r="C1485" i="1"/>
  <c r="E24" i="9"/>
  <c r="I32" i="3"/>
  <c r="D1538" i="1"/>
  <c r="G339" i="9"/>
  <c r="E339" i="9" s="1"/>
  <c r="B339" i="9" s="1"/>
  <c r="F219" i="5"/>
  <c r="C1223" i="1"/>
  <c r="E315" i="9"/>
  <c r="B315" i="9" s="1"/>
  <c r="F12" i="5"/>
  <c r="C1017" i="1"/>
  <c r="D418" i="4"/>
  <c r="F360" i="4"/>
  <c r="C355" i="1"/>
  <c r="E417" i="4"/>
  <c r="D412" i="1" s="1"/>
  <c r="D303" i="1"/>
  <c r="F43" i="4"/>
  <c r="D6" i="4"/>
  <c r="C39" i="1"/>
  <c r="I21" i="3"/>
  <c r="D1012" i="1"/>
  <c r="F571" i="4"/>
  <c r="C565" i="1"/>
  <c r="F406" i="4"/>
  <c r="C401" i="1"/>
  <c r="F221" i="4"/>
  <c r="C217" i="1"/>
  <c r="D7" i="5"/>
  <c r="F431" i="4"/>
  <c r="D430" i="4"/>
  <c r="C425" i="1"/>
  <c r="E418" i="4"/>
  <c r="D413" i="1" s="1"/>
  <c r="E430" i="4"/>
  <c r="I1560" i="1"/>
  <c r="E179" i="9"/>
  <c r="B179" i="9" s="1"/>
  <c r="F228" i="9"/>
  <c r="B228" i="9" s="1"/>
  <c r="G345" i="9"/>
  <c r="E345" i="9" s="1"/>
  <c r="G347" i="9"/>
  <c r="E347" i="9" s="1"/>
  <c r="D141" i="6"/>
  <c r="F5" i="6"/>
  <c r="H26" i="3"/>
  <c r="C1401" i="1"/>
  <c r="E316" i="9"/>
  <c r="B316" i="9" s="1"/>
  <c r="F491" i="4"/>
  <c r="C485" i="1"/>
  <c r="F597" i="4"/>
  <c r="C591" i="1"/>
  <c r="E299" i="4"/>
  <c r="E300" i="4" s="1"/>
  <c r="D296" i="1" s="1"/>
  <c r="F321" i="4"/>
  <c r="C316" i="1"/>
  <c r="F648" i="4"/>
  <c r="C642" i="1"/>
  <c r="I1564" i="1"/>
  <c r="I30" i="3"/>
  <c r="D1537" i="1"/>
  <c r="F230" i="4"/>
  <c r="C226" i="1"/>
  <c r="I38" i="3" l="1"/>
  <c r="C1621" i="1"/>
  <c r="H19" i="9"/>
  <c r="E19" i="9" s="1"/>
  <c r="B19" i="9" s="1"/>
  <c r="G342" i="9"/>
  <c r="E342" i="9" s="1"/>
  <c r="B342" i="9" s="1"/>
  <c r="D148" i="1"/>
  <c r="H516" i="1"/>
  <c r="G516" i="1"/>
  <c r="H368" i="1"/>
  <c r="G368" i="1"/>
  <c r="H269" i="1"/>
  <c r="G269" i="1"/>
  <c r="H1259" i="1"/>
  <c r="G1259" i="1"/>
  <c r="H316" i="1"/>
  <c r="G316" i="1"/>
  <c r="E301" i="4"/>
  <c r="D297" i="1" s="1"/>
  <c r="E423" i="4"/>
  <c r="D295" i="1"/>
  <c r="F7" i="5"/>
  <c r="H21" i="3"/>
  <c r="D6" i="5"/>
  <c r="C1012" i="1"/>
  <c r="H1538" i="1"/>
  <c r="G1538" i="1"/>
  <c r="D299" i="4"/>
  <c r="D300" i="4" s="1"/>
  <c r="F152" i="4"/>
  <c r="H17" i="3"/>
  <c r="C148" i="1"/>
  <c r="G303" i="1"/>
  <c r="H303" i="1"/>
  <c r="H45" i="1"/>
  <c r="G45" i="1"/>
  <c r="F176" i="5"/>
  <c r="C1180" i="1"/>
  <c r="H642" i="1"/>
  <c r="G642" i="1"/>
  <c r="H9" i="3"/>
  <c r="H1401" i="1"/>
  <c r="G1401" i="1"/>
  <c r="E346" i="9"/>
  <c r="B347" i="9"/>
  <c r="D639" i="4"/>
  <c r="F430" i="4"/>
  <c r="C424" i="1"/>
  <c r="H39" i="1"/>
  <c r="G39" i="1"/>
  <c r="H1017" i="1"/>
  <c r="G1017" i="1"/>
  <c r="B24" i="9"/>
  <c r="H1075" i="1"/>
  <c r="G1075" i="1"/>
  <c r="H623" i="1"/>
  <c r="G623" i="1"/>
  <c r="H1621" i="1"/>
  <c r="G1621" i="1"/>
  <c r="H11" i="3"/>
  <c r="H485" i="1"/>
  <c r="G485" i="1"/>
  <c r="B345" i="9"/>
  <c r="E344" i="9"/>
  <c r="I10" i="3" s="1"/>
  <c r="E639" i="4"/>
  <c r="D633" i="1" s="1"/>
  <c r="D424" i="1"/>
  <c r="G401" i="1"/>
  <c r="H401" i="1"/>
  <c r="F6" i="4"/>
  <c r="H16" i="3"/>
  <c r="D422" i="4"/>
  <c r="C2" i="1"/>
  <c r="H355" i="1"/>
  <c r="G355" i="1"/>
  <c r="H1485" i="1"/>
  <c r="G1485" i="1"/>
  <c r="F535" i="4"/>
  <c r="D640" i="4"/>
  <c r="C529" i="1"/>
  <c r="I22" i="3"/>
  <c r="D1074" i="1"/>
  <c r="F69" i="5"/>
  <c r="H22" i="3"/>
  <c r="C1074" i="1"/>
  <c r="H226" i="1"/>
  <c r="G226" i="1"/>
  <c r="G591" i="1"/>
  <c r="H591" i="1"/>
  <c r="F141" i="6"/>
  <c r="H30" i="3"/>
  <c r="C1537" i="1"/>
  <c r="H425" i="1"/>
  <c r="G425" i="1"/>
  <c r="H217" i="1"/>
  <c r="G217" i="1"/>
  <c r="H565" i="1"/>
  <c r="G565" i="1"/>
  <c r="E6" i="5"/>
  <c r="F418" i="4"/>
  <c r="C413" i="1"/>
  <c r="H1223" i="1"/>
  <c r="G1223" i="1"/>
  <c r="H473" i="1"/>
  <c r="G473" i="1"/>
  <c r="H530" i="1"/>
  <c r="G530" i="1"/>
  <c r="F417" i="4"/>
  <c r="C412" i="1"/>
  <c r="H1255" i="1"/>
  <c r="G1255" i="1"/>
  <c r="E640" i="4"/>
  <c r="D634" i="1" s="1"/>
  <c r="D529" i="1"/>
  <c r="H641" i="1"/>
  <c r="G641" i="1"/>
  <c r="G578" i="1"/>
  <c r="H578" i="1"/>
  <c r="E643" i="4"/>
  <c r="D417" i="1"/>
  <c r="G349" i="1"/>
  <c r="H349" i="1"/>
  <c r="H1181" i="1"/>
  <c r="G1181" i="1"/>
  <c r="E341" i="9" l="1"/>
  <c r="F300" i="4"/>
  <c r="C296" i="1"/>
  <c r="D637" i="1"/>
  <c r="N3" i="9"/>
  <c r="I11" i="3"/>
  <c r="K3" i="9"/>
  <c r="I9" i="3"/>
  <c r="G306" i="9"/>
  <c r="E306" i="9" s="1"/>
  <c r="B306" i="9" s="1"/>
  <c r="G299" i="9"/>
  <c r="F6" i="5"/>
  <c r="C1011" i="1"/>
  <c r="E425" i="4"/>
  <c r="D420" i="1" s="1"/>
  <c r="E644" i="4"/>
  <c r="E645" i="4" s="1"/>
  <c r="D418" i="1"/>
  <c r="H20" i="9"/>
  <c r="H424" i="1"/>
  <c r="G424" i="1"/>
  <c r="H148" i="1"/>
  <c r="G148" i="1"/>
  <c r="H412" i="1"/>
  <c r="G412" i="1"/>
  <c r="G413" i="1"/>
  <c r="H413" i="1"/>
  <c r="H1074" i="1"/>
  <c r="G1074" i="1"/>
  <c r="H2" i="1"/>
  <c r="G2" i="1"/>
  <c r="H299" i="9"/>
  <c r="D1011" i="1"/>
  <c r="F640" i="4"/>
  <c r="C634" i="1"/>
  <c r="D301" i="4"/>
  <c r="F299" i="4"/>
  <c r="D423" i="4"/>
  <c r="C295" i="1"/>
  <c r="E424" i="4"/>
  <c r="D419" i="1" s="1"/>
  <c r="H1537" i="1"/>
  <c r="G1537" i="1"/>
  <c r="H529" i="1"/>
  <c r="G529" i="1"/>
  <c r="F422" i="4"/>
  <c r="D643" i="4"/>
  <c r="C417" i="1"/>
  <c r="F639" i="4"/>
  <c r="C633" i="1"/>
  <c r="H1180" i="1"/>
  <c r="G1180" i="1"/>
  <c r="H1012" i="1"/>
  <c r="G1012" i="1"/>
  <c r="G20" i="9" l="1"/>
  <c r="E20" i="9" s="1"/>
  <c r="B20" i="9" s="1"/>
  <c r="D425" i="4"/>
  <c r="F423" i="4"/>
  <c r="D644" i="4"/>
  <c r="C418" i="1"/>
  <c r="H8" i="3"/>
  <c r="H1011" i="1"/>
  <c r="G1011" i="1"/>
  <c r="D639" i="1"/>
  <c r="G417" i="1"/>
  <c r="H417" i="1"/>
  <c r="F301" i="4"/>
  <c r="C297" i="1"/>
  <c r="E646" i="4"/>
  <c r="E649" i="4" s="1"/>
  <c r="D638" i="1"/>
  <c r="E299" i="9"/>
  <c r="H296" i="1"/>
  <c r="G296" i="1"/>
  <c r="D424" i="4"/>
  <c r="G633" i="1"/>
  <c r="H633" i="1"/>
  <c r="D645" i="4"/>
  <c r="F643" i="4"/>
  <c r="C637" i="1"/>
  <c r="G295" i="1"/>
  <c r="H295" i="1"/>
  <c r="H634" i="1"/>
  <c r="G634" i="1"/>
  <c r="M3" i="9" l="1"/>
  <c r="F425" i="4"/>
  <c r="C420" i="1"/>
  <c r="F424" i="4"/>
  <c r="C419" i="1"/>
  <c r="B299" i="9"/>
  <c r="I18" i="3"/>
  <c r="D643" i="1"/>
  <c r="H418" i="1"/>
  <c r="G418" i="1"/>
  <c r="F645" i="4"/>
  <c r="C639" i="1"/>
  <c r="D646" i="4"/>
  <c r="F644" i="4"/>
  <c r="C638" i="1"/>
  <c r="E650" i="4"/>
  <c r="D640" i="1"/>
  <c r="H637" i="1"/>
  <c r="G637" i="1"/>
  <c r="H297" i="1"/>
  <c r="G297" i="1"/>
  <c r="H419" i="1" l="1"/>
  <c r="G419" i="1"/>
  <c r="I19" i="3"/>
  <c r="D644" i="1"/>
  <c r="H420" i="1"/>
  <c r="G420" i="1"/>
  <c r="G638" i="1"/>
  <c r="H638" i="1"/>
  <c r="H639" i="1"/>
  <c r="G639" i="1"/>
  <c r="D650" i="4"/>
  <c r="F646" i="4"/>
  <c r="C640" i="1"/>
  <c r="D649" i="4"/>
  <c r="G334" i="9"/>
  <c r="H334" i="9"/>
  <c r="H19" i="3" l="1"/>
  <c r="F650" i="4"/>
  <c r="C644" i="1"/>
  <c r="E334" i="9"/>
  <c r="H18" i="3"/>
  <c r="F649" i="4"/>
  <c r="C643" i="1"/>
  <c r="G297" i="9"/>
  <c r="E297" i="9" s="1"/>
  <c r="B297" i="9" s="1"/>
  <c r="G640" i="1"/>
  <c r="H640" i="1"/>
  <c r="H7" i="3"/>
  <c r="B334" i="9" l="1"/>
  <c r="E298" i="9"/>
  <c r="I8" i="3" s="1"/>
  <c r="G643" i="1"/>
  <c r="H643" i="1"/>
  <c r="H644" i="1"/>
  <c r="G644" i="1"/>
  <c r="J3" i="9"/>
  <c r="H295" i="9" l="1"/>
  <c r="G295" i="9"/>
  <c r="L293" i="9"/>
  <c r="F293" i="9" s="1"/>
  <c r="H18" i="9"/>
  <c r="G18" i="9"/>
  <c r="G22" i="9"/>
  <c r="G21" i="9"/>
  <c r="H17" i="9"/>
  <c r="M16" i="9"/>
  <c r="L15" i="9"/>
  <c r="K13" i="9"/>
  <c r="I11" i="9"/>
  <c r="J10" i="9"/>
  <c r="K9" i="9"/>
  <c r="I7" i="9"/>
  <c r="J6" i="9"/>
  <c r="K5" i="9"/>
  <c r="I8" i="9"/>
  <c r="M15" i="9"/>
  <c r="K7" i="9"/>
  <c r="J12" i="9"/>
  <c r="K8" i="9"/>
  <c r="J13" i="9"/>
  <c r="I13" i="9"/>
  <c r="K10" i="9"/>
  <c r="G16" i="9"/>
  <c r="H21" i="9"/>
  <c r="J8" i="9"/>
  <c r="G15" i="9"/>
  <c r="J9" i="9"/>
  <c r="H15" i="9"/>
  <c r="K6" i="9"/>
  <c r="J11" i="9"/>
  <c r="I17" i="9"/>
  <c r="H22" i="9"/>
  <c r="I9" i="9"/>
  <c r="H16" i="9"/>
  <c r="G17" i="9"/>
  <c r="J7" i="9"/>
  <c r="I12" i="9"/>
  <c r="I5" i="9"/>
  <c r="K11" i="9"/>
  <c r="J17" i="9"/>
  <c r="I6" i="9"/>
  <c r="E6" i="9" s="1"/>
  <c r="B6" i="9" s="1"/>
  <c r="K12" i="9"/>
  <c r="J5" i="9"/>
  <c r="L16" i="9"/>
  <c r="F16" i="9" s="1"/>
  <c r="E295" i="9" l="1"/>
  <c r="E12" i="9"/>
  <c r="B12" i="9" s="1"/>
  <c r="E9" i="9"/>
  <c r="B9" i="9" s="1"/>
  <c r="E13" i="9"/>
  <c r="B13" i="9" s="1"/>
  <c r="E11" i="9"/>
  <c r="B11" i="9" s="1"/>
  <c r="E7" i="9"/>
  <c r="B7" i="9" s="1"/>
  <c r="E21" i="9"/>
  <c r="B21" i="9" s="1"/>
  <c r="B293" i="9"/>
  <c r="F23" i="9"/>
  <c r="E17" i="9"/>
  <c r="B17" i="9" s="1"/>
  <c r="E16" i="9"/>
  <c r="B16" i="9" s="1"/>
  <c r="E8" i="9"/>
  <c r="B8" i="9" s="1"/>
  <c r="F15" i="9"/>
  <c r="F14" i="9" s="1"/>
  <c r="E22" i="9"/>
  <c r="B22" i="9" s="1"/>
  <c r="B295" i="9"/>
  <c r="E23" i="9"/>
  <c r="I7" i="3" s="1"/>
  <c r="E5" i="9"/>
  <c r="E15" i="9"/>
  <c r="E10" i="9"/>
  <c r="B10" i="9" s="1"/>
  <c r="E18" i="9"/>
  <c r="B18" i="9" s="1"/>
  <c r="E4" i="9" l="1"/>
  <c r="B5" i="9"/>
  <c r="F3"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<sst xmlns="http://schemas.openxmlformats.org/spreadsheetml/2006/main" count="4719" uniqueCount="3650">
  <si>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</si>
  <si>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</si>
  <si>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</si>
  <si>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</si>
  <si>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</si>
  <si>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</si>
  <si>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</si>
  <si>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</si>
  <si>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</si>
  <si>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</si>
  <si>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</si>
  <si>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</si>
  <si>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</si>
  <si>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</si>
  <si>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</si>
  <si>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</si>
  <si>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</si>
  <si>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</si>
  <si>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</si>
  <si>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</si>
  <si>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</si>
  <si>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</si>
  <si>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</si>
  <si>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</si>
  <si>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</si>
  <si>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</si>
  <si>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</si>
  <si>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</si>
  <si>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</si>
  <si>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</si>
  <si>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</si>
  <si>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GLAZBENA ŠKOLA ALBERTA ŠTRIGE, KRIŽEVCI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</si>
  <si>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</si>
  <si>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</si>
  <si>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</si>
  <si>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</si>
  <si>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</si>
  <si>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</si>
  <si>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</si>
  <si>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</si>
  <si>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</si>
  <si>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</si>
  <si>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</si>
  <si>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</si>
  <si>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</si>
  <si>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</si>
  <si>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</si>
  <si>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</si>
  <si>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</si>
  <si>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</si>
  <si>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</si>
  <si>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</si>
  <si>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</si>
  <si>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</si>
  <si>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</si>
  <si>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</si>
  <si>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8623 - GLAZBENA ŠKOLA ALBERTA ŠTRIGE, KRIŽEVCI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</si>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</sst>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691839.92</v>
      </c>
      <c r="D2" s="6">
        <f>'PR-RAS'!E6</f>
        <v>770662.14</v>
      </c>
      <c r="E2" s="6">
        <v>0</v>
      </c>
      <c r="F2" s="6">
        <v>0</v>
      </c>
      <c r="G2" s="7">
        <f t="shared" ref="G2:G274" si="0">(B2/1000)*(C2*1+D2*2)</f>
        <v>2233.1642000000002</v>
      </c>
      <c r="H2" s="7">
        <f t="shared" ref="H2:H27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606219.89</v>
      </c>
      <c r="D45" s="1">
        <f>'PR-RAS'!E49</f>
        <v>663501.1</v>
      </c>
      <c r="E45" s="1">
        <v>0</v>
      </c>
      <c r="F45" s="1">
        <v>0</v>
      </c>
      <c r="G45" s="2">
        <f t="shared" si="0"/>
        <v>85061.771959999984</v>
      </c>
      <c r="H45" s="2">
        <f t="shared" si="1"/>
        <v>0.2099999999627471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606219.89</v>
      </c>
      <c r="D64" s="1">
        <f>'PR-RAS'!E68</f>
        <v>663501.1</v>
      </c>
      <c r="E64" s="1">
        <v>0</v>
      </c>
      <c r="F64" s="1">
        <v>0</v>
      </c>
      <c r="G64" s="2">
        <f t="shared" si="0"/>
        <v>121792.99166999999</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606219.89</v>
      </c>
      <c r="D65" s="1">
        <f>'PR-RAS'!E69</f>
        <v>663501.1</v>
      </c>
      <c r="E65" s="1">
        <v>0</v>
      </c>
      <c r="F65" s="1">
        <v>0</v>
      </c>
      <c r="G65" s="2">
        <f t="shared" si="0"/>
        <v>123726.21376</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24438.67</v>
      </c>
      <c r="D102" s="1">
        <f>'PR-RAS'!E106</f>
        <v>22232.91</v>
      </c>
      <c r="E102" s="1">
        <v>0</v>
      </c>
      <c r="F102" s="1">
        <v>0</v>
      </c>
      <c r="G102" s="2">
        <f t="shared" si="0"/>
        <v>6959.3534899999995</v>
      </c>
      <c r="H102" s="2">
        <f t="shared" si="1"/>
        <v>0.42000000000189175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24438.67</v>
      </c>
      <c r="D108" s="1">
        <f>'PR-RAS'!E112</f>
        <v>22232.91</v>
      </c>
      <c r="E108" s="1">
        <v>0</v>
      </c>
      <c r="F108" s="1">
        <v>0</v>
      </c>
      <c r="G108" s="2">
        <f t="shared" si="0"/>
        <v>7372.7804299999989</v>
      </c>
      <c r="H108" s="2">
        <f t="shared" si="1"/>
        <v>0.42000000000189175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24438.67</v>
      </c>
      <c r="D113" s="1">
        <f>'PR-RAS'!E117</f>
        <v>22232.91</v>
      </c>
      <c r="E113" s="1">
        <v>0</v>
      </c>
      <c r="F113" s="1">
        <v>0</v>
      </c>
      <c r="G113" s="2">
        <f t="shared" si="0"/>
        <v>7717.3028799999993</v>
      </c>
      <c r="H113" s="2">
        <f t="shared" si="1"/>
        <v>0.42000000000189175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4416.91</v>
      </c>
      <c r="D121" s="1">
        <f>'PR-RAS'!E125</f>
        <v>5152</v>
      </c>
      <c r="E121" s="1">
        <v>0</v>
      </c>
      <c r="F121" s="1">
        <v>0</v>
      </c>
      <c r="G121" s="2">
        <f t="shared" si="0"/>
        <v>1766.5092</v>
      </c>
      <c r="H121" s="2">
        <f t="shared" si="1"/>
        <v>9.0000000000145519E-2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4416.91</v>
      </c>
      <c r="D122" s="1">
        <f>'PR-RAS'!E126</f>
        <v>5152</v>
      </c>
      <c r="E122" s="1">
        <v>0</v>
      </c>
      <c r="F122" s="1">
        <v>0</v>
      </c>
      <c r="G122" s="2">
        <f t="shared" si="0"/>
        <v>1781.23011</v>
      </c>
      <c r="H122" s="2">
        <f t="shared" si="1"/>
        <v>9.0000000000145519E-2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4416.91</v>
      </c>
      <c r="D124" s="1">
        <f>'PR-RAS'!E128</f>
        <v>5152</v>
      </c>
      <c r="E124" s="1">
        <v>0</v>
      </c>
      <c r="F124" s="1">
        <v>0</v>
      </c>
      <c r="G124" s="2">
        <f t="shared" si="0"/>
        <v>1810.67193</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56764.45</v>
      </c>
      <c r="D130" s="1">
        <f>'PR-RAS'!E134</f>
        <v>79776.13</v>
      </c>
      <c r="E130" s="1">
        <v>0</v>
      </c>
      <c r="F130" s="1">
        <v>0</v>
      </c>
      <c r="G130" s="2">
        <f t="shared" si="0"/>
        <v>27904.855590000003</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56764.45</v>
      </c>
      <c r="D131" s="1">
        <f>'PR-RAS'!E135</f>
        <v>79776.13</v>
      </c>
      <c r="E131" s="1">
        <v>0</v>
      </c>
      <c r="F131" s="1">
        <v>0</v>
      </c>
      <c r="G131" s="2">
        <f t="shared" si="0"/>
        <v>28121.172300000002</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26435.91</v>
      </c>
      <c r="D132" s="1">
        <f>'PR-RAS'!E136</f>
        <v>59727.47</v>
      </c>
      <c r="E132" s="1">
        <v>0</v>
      </c>
      <c r="F132" s="1">
        <v>0</v>
      </c>
      <c r="G132" s="2">
        <f t="shared" si="0"/>
        <v>19111.701350000003</v>
      </c>
      <c r="H132" s="2">
        <f t="shared" si="1"/>
        <v>0.56000000000130967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30328.54</v>
      </c>
      <c r="D133" s="1">
        <f>'PR-RAS'!E137</f>
        <v>20048.66</v>
      </c>
      <c r="E133" s="1">
        <v>0</v>
      </c>
      <c r="F133" s="1">
        <v>0</v>
      </c>
      <c r="G133" s="2">
        <f t="shared" si="0"/>
        <v>9296.2135200000012</v>
      </c>
      <c r="H133" s="2">
        <f t="shared" si="1"/>
        <v>0.7999999999992724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650095.04999999993</v>
      </c>
      <c r="D148" s="1">
        <f>'PR-RAS'!E152</f>
        <v>846852.87</v>
      </c>
      <c r="E148" s="1">
        <v>0</v>
      </c>
      <c r="F148" s="1">
        <v>0</v>
      </c>
      <c r="G148" s="2">
        <f t="shared" si="0"/>
        <v>344538.71613000002</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556904.72</v>
      </c>
      <c r="D149" s="1">
        <f>'PR-RAS'!E153</f>
        <v>717492.97</v>
      </c>
      <c r="E149" s="1">
        <v>0</v>
      </c>
      <c r="F149" s="1">
        <v>0</v>
      </c>
      <c r="G149" s="2">
        <f t="shared" si="0"/>
        <v>294799.81767999998</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468972.52</v>
      </c>
      <c r="D150" s="1">
        <f>'PR-RAS'!E154</f>
        <v>604970.43999999994</v>
      </c>
      <c r="E150" s="1">
        <v>0</v>
      </c>
      <c r="F150" s="1">
        <v>0</v>
      </c>
      <c r="G150" s="2">
        <f t="shared" si="0"/>
        <v>250158.09659999999</v>
      </c>
      <c r="H150" s="2">
        <f t="shared" si="1"/>
        <v>0.91999999992549419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468972.52</v>
      </c>
      <c r="D151" s="1">
        <f>'PR-RAS'!E155</f>
        <v>604970.43999999994</v>
      </c>
      <c r="E151" s="1">
        <v>0</v>
      </c>
      <c r="F151" s="1">
        <v>0</v>
      </c>
      <c r="G151" s="2">
        <f t="shared" si="0"/>
        <v>251837.00999999998</v>
      </c>
      <c r="H151" s="2">
        <f t="shared" si="1"/>
        <v>0.91999999992549419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16741.3</v>
      </c>
      <c r="D155" s="1">
        <f>'PR-RAS'!E159</f>
        <v>17038.12</v>
      </c>
      <c r="E155" s="1">
        <v>0</v>
      </c>
      <c r="F155" s="1">
        <v>0</v>
      </c>
      <c r="G155" s="2">
        <f t="shared" si="0"/>
        <v>7825.9011599999985</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71190.899999999994</v>
      </c>
      <c r="D156" s="1">
        <f>'PR-RAS'!E160</f>
        <v>95484.41</v>
      </c>
      <c r="E156" s="1">
        <v>0</v>
      </c>
      <c r="F156" s="1">
        <v>0</v>
      </c>
      <c r="G156" s="2">
        <f t="shared" si="0"/>
        <v>40634.756599999993</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71190.899999999994</v>
      </c>
      <c r="D158" s="1">
        <f>'PR-RAS'!E162</f>
        <v>95484.41</v>
      </c>
      <c r="E158" s="1">
        <v>0</v>
      </c>
      <c r="F158" s="1">
        <v>0</v>
      </c>
      <c r="G158" s="2">
        <f t="shared" si="0"/>
        <v>41159.076039999993</v>
      </c>
      <c r="H158" s="2">
        <f t="shared" si="1"/>
        <v>0.51000000000931323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93190.33</v>
      </c>
      <c r="D160" s="1">
        <f>'PR-RAS'!E164</f>
        <v>129359.9</v>
      </c>
      <c r="E160" s="1">
        <v>0</v>
      </c>
      <c r="F160" s="1">
        <v>0</v>
      </c>
      <c r="G160" s="2">
        <f t="shared" si="0"/>
        <v>55953.71067</v>
      </c>
      <c r="H160" s="2">
        <f t="shared" si="1"/>
        <v>0.430000000007567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41349.729999999996</v>
      </c>
      <c r="D161" s="1">
        <f>'PR-RAS'!E165</f>
        <v>47097.09</v>
      </c>
      <c r="E161" s="1">
        <v>0</v>
      </c>
      <c r="F161" s="1">
        <v>0</v>
      </c>
      <c r="G161" s="2">
        <f t="shared" si="0"/>
        <v>21687.025599999997</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11172</v>
      </c>
      <c r="D162" s="1">
        <f>'PR-RAS'!E166</f>
        <v>17845.419999999998</v>
      </c>
      <c r="E162" s="1">
        <v>0</v>
      </c>
      <c r="F162" s="1">
        <v>0</v>
      </c>
      <c r="G162" s="2">
        <f t="shared" si="0"/>
        <v>7544.9172399999998</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29391.64</v>
      </c>
      <c r="D163" s="1">
        <f>'PR-RAS'!E167</f>
        <v>28869.17</v>
      </c>
      <c r="E163" s="1">
        <v>0</v>
      </c>
      <c r="F163" s="1">
        <v>0</v>
      </c>
      <c r="G163" s="2">
        <f t="shared" si="0"/>
        <v>14115.056759999999</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786.09</v>
      </c>
      <c r="D164" s="1">
        <f>'PR-RAS'!E168</f>
        <v>382.5</v>
      </c>
      <c r="E164" s="1">
        <v>0</v>
      </c>
      <c r="F164" s="1">
        <v>0</v>
      </c>
      <c r="G164" s="2">
        <f t="shared" si="0"/>
        <v>252.82767000000004</v>
      </c>
      <c r="H164" s="2">
        <f t="shared" si="1"/>
        <v>0.59000000000003183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9785.58</v>
      </c>
      <c r="D166" s="1">
        <f>'PR-RAS'!E170</f>
        <v>9438.1999999999989</v>
      </c>
      <c r="E166" s="1">
        <v>0</v>
      </c>
      <c r="F166" s="1">
        <v>0</v>
      </c>
      <c r="G166" s="2">
        <f t="shared" si="0"/>
        <v>4729.2266999999993</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3495.96</v>
      </c>
      <c r="D167" s="1">
        <f>'PR-RAS'!E171</f>
        <v>3899.13</v>
      </c>
      <c r="E167" s="1">
        <v>0</v>
      </c>
      <c r="F167" s="1">
        <v>0</v>
      </c>
      <c r="G167" s="2">
        <f t="shared" si="0"/>
        <v>1874.8405200000002</v>
      </c>
      <c r="H167" s="2">
        <f t="shared" si="1"/>
        <v>0.17000000000007276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5441.36</v>
      </c>
      <c r="D169" s="1">
        <f>'PR-RAS'!E173</f>
        <v>5291.17</v>
      </c>
      <c r="E169" s="1">
        <v>0</v>
      </c>
      <c r="F169" s="1">
        <v>0</v>
      </c>
      <c r="G169" s="2">
        <f t="shared" si="0"/>
        <v>2691.9816000000001</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244.35</v>
      </c>
      <c r="D170" s="1">
        <f>'PR-RAS'!E174</f>
        <v>189.26</v>
      </c>
      <c r="E170" s="1">
        <v>0</v>
      </c>
      <c r="F170" s="1">
        <v>0</v>
      </c>
      <c r="G170" s="2">
        <f t="shared" si="0"/>
        <v>105.26503000000001</v>
      </c>
      <c r="H170" s="2">
        <f t="shared" si="1"/>
        <v>0.60999999999998522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603.91</v>
      </c>
      <c r="D171" s="1">
        <f>'PR-RAS'!E175</f>
        <v>58.64</v>
      </c>
      <c r="E171" s="1">
        <v>0</v>
      </c>
      <c r="F171" s="1">
        <v>0</v>
      </c>
      <c r="G171" s="2">
        <f t="shared" si="0"/>
        <v>122.6023</v>
      </c>
      <c r="H171" s="2">
        <f t="shared" si="1"/>
        <v>0.45000000000003126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13637.31</v>
      </c>
      <c r="D174" s="1">
        <f>'PR-RAS'!E178</f>
        <v>31138.89</v>
      </c>
      <c r="E174" s="1">
        <v>0</v>
      </c>
      <c r="F174" s="1">
        <v>0</v>
      </c>
      <c r="G174" s="2">
        <f t="shared" si="0"/>
        <v>13133.310569999998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725.32</v>
      </c>
      <c r="D175" s="1">
        <f>'PR-RAS'!E179</f>
        <v>816.53</v>
      </c>
      <c r="E175" s="1">
        <v>0</v>
      </c>
      <c r="F175" s="1">
        <v>0</v>
      </c>
      <c r="G175" s="2">
        <f t="shared" si="0"/>
        <v>410.35811999999999</v>
      </c>
      <c r="H175" s="2">
        <f t="shared" si="1"/>
        <v>0.79000000000007731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4457.58</v>
      </c>
      <c r="D176" s="1">
        <f>'PR-RAS'!E180</f>
        <v>13608.79</v>
      </c>
      <c r="E176" s="1">
        <v>0</v>
      </c>
      <c r="F176" s="1">
        <v>0</v>
      </c>
      <c r="G176" s="2">
        <f t="shared" si="0"/>
        <v>5543.1530000000002</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429.97</v>
      </c>
      <c r="D178" s="1">
        <f>'PR-RAS'!E182</f>
        <v>850.37</v>
      </c>
      <c r="E178" s="1">
        <v>0</v>
      </c>
      <c r="F178" s="1">
        <v>0</v>
      </c>
      <c r="G178" s="2">
        <f t="shared" si="0"/>
        <v>377.13567</v>
      </c>
      <c r="H178" s="2">
        <f t="shared" si="1"/>
        <v>0.39999999999997726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1418.38</v>
      </c>
      <c r="D181" s="1">
        <f>'PR-RAS'!E185</f>
        <v>10717.49</v>
      </c>
      <c r="E181" s="1">
        <v>0</v>
      </c>
      <c r="F181" s="1">
        <v>0</v>
      </c>
      <c r="G181" s="2">
        <f t="shared" si="0"/>
        <v>4113.6048000000001</v>
      </c>
      <c r="H181" s="2">
        <f t="shared" si="1"/>
        <v>0.86999999999989086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3507.66</v>
      </c>
      <c r="D182" s="1">
        <f>'PR-RAS'!E186</f>
        <v>1850</v>
      </c>
      <c r="E182" s="1">
        <v>0</v>
      </c>
      <c r="F182" s="1">
        <v>0</v>
      </c>
      <c r="G182" s="2">
        <f t="shared" si="0"/>
        <v>1304.58646</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3098.4</v>
      </c>
      <c r="D183" s="1">
        <f>'PR-RAS'!E187</f>
        <v>3295.71</v>
      </c>
      <c r="E183" s="1">
        <v>0</v>
      </c>
      <c r="F183" s="1">
        <v>0</v>
      </c>
      <c r="G183" s="2">
        <f t="shared" si="0"/>
        <v>1763.5472399999999</v>
      </c>
      <c r="H183" s="2">
        <f t="shared" si="1"/>
        <v>0.69000000000005457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7377.99</v>
      </c>
      <c r="D184" s="1">
        <f>'PR-RAS'!E188</f>
        <v>20895.490000000002</v>
      </c>
      <c r="E184" s="1">
        <v>0</v>
      </c>
      <c r="F184" s="1">
        <v>0</v>
      </c>
      <c r="G184" s="2">
        <f t="shared" si="0"/>
        <v>8997.9215100000001</v>
      </c>
      <c r="H184" s="2">
        <f t="shared" si="1"/>
        <v>0.50000000000181899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21039.72</v>
      </c>
      <c r="D190" s="1">
        <f>'PR-RAS'!E194</f>
        <v>20790.23</v>
      </c>
      <c r="E190" s="1">
        <v>0</v>
      </c>
      <c r="F190" s="1">
        <v>0</v>
      </c>
      <c r="G190" s="2">
        <f t="shared" si="0"/>
        <v>11835.214019999999</v>
      </c>
      <c r="H190" s="2">
        <f t="shared" si="1"/>
        <v>0.50999999999839929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13621.91</v>
      </c>
      <c r="D191" s="1">
        <f>'PR-RAS'!E195</f>
        <v>12683.02</v>
      </c>
      <c r="E191" s="1">
        <v>0</v>
      </c>
      <c r="F191" s="1">
        <v>0</v>
      </c>
      <c r="G191" s="2">
        <f t="shared" si="0"/>
        <v>7407.7104999999992</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251.9</v>
      </c>
      <c r="D193" s="1">
        <f>'PR-RAS'!E197</f>
        <v>1035.27</v>
      </c>
      <c r="E193" s="1">
        <v>0</v>
      </c>
      <c r="F193" s="1">
        <v>0</v>
      </c>
      <c r="G193" s="2">
        <f t="shared" si="0"/>
        <v>445.90848</v>
      </c>
      <c r="H193" s="2">
        <f t="shared" si="1"/>
        <v>0.36999999999997613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5684.91</v>
      </c>
      <c r="D194" s="1">
        <f>'PR-RAS'!E198</f>
        <v>5062.91</v>
      </c>
      <c r="E194" s="1">
        <v>0</v>
      </c>
      <c r="F194" s="1">
        <v>0</v>
      </c>
      <c r="G194" s="2">
        <f t="shared" si="0"/>
        <v>3051.4708900000001</v>
      </c>
      <c r="H194" s="2">
        <f t="shared" si="1"/>
        <v>0.18000000000029104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1481</v>
      </c>
      <c r="D195" s="1">
        <f>'PR-RAS'!E199</f>
        <v>1969.07</v>
      </c>
      <c r="E195" s="1">
        <v>0</v>
      </c>
      <c r="F195" s="1">
        <v>0</v>
      </c>
      <c r="G195" s="2">
        <f t="shared" si="0"/>
        <v>1051.3131599999999</v>
      </c>
      <c r="H195" s="2">
        <f t="shared" si="1"/>
        <v>6.9999999999936335E-2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39.96</v>
      </c>
      <c r="E197" s="1">
        <v>0</v>
      </c>
      <c r="F197" s="1">
        <v>0</v>
      </c>
      <c r="G197" s="2">
        <f t="shared" si="0"/>
        <v>15.664320000000002</v>
      </c>
      <c r="H197" s="2">
        <f t="shared" si="1"/>
        <v>3.9999999999999147E-2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650095.04999999993</v>
      </c>
      <c r="D295" s="1">
        <f>'PR-RAS'!E299</f>
        <v>846852.87</v>
      </c>
      <c r="E295" s="1">
        <v>0</v>
      </c>
      <c r="F295" s="1">
        <v>0</v>
      </c>
      <c r="G295" s="2">
        <f t="shared" si="12"/>
        <v>689077.43226000003</v>
      </c>
      <c r="H295" s="2">
        <f t="shared" si="13"/>
        <v>0.17999999993480742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41744.870000000112</v>
      </c>
      <c r="D296" s="1">
        <f>'PR-RAS'!E300</f>
        <v>0</v>
      </c>
      <c r="E296" s="1">
        <v>0</v>
      </c>
      <c r="F296" s="1">
        <v>0</v>
      </c>
      <c r="G296" s="2">
        <f t="shared" si="12"/>
        <v>12314.736650000032</v>
      </c>
      <c r="H296" s="2">
        <f t="shared" si="13"/>
        <v>0.12999999988824129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76190.729999999981</v>
      </c>
      <c r="E297" s="1">
        <v>0</v>
      </c>
      <c r="F297" s="1">
        <v>0</v>
      </c>
      <c r="G297" s="2">
        <f t="shared" si="12"/>
        <v>45104.912159999985</v>
      </c>
      <c r="H297" s="2">
        <f t="shared" si="13"/>
        <v>0.27000000001862645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10719.17</v>
      </c>
      <c r="D298" s="1">
        <f>'PR-RAS'!E302</f>
        <v>490.73</v>
      </c>
      <c r="E298" s="1">
        <v>0</v>
      </c>
      <c r="F298" s="1">
        <v>0</v>
      </c>
      <c r="G298" s="2">
        <f t="shared" si="12"/>
        <v>3475.0871099999999</v>
      </c>
      <c r="H298" s="2">
        <f t="shared" si="13"/>
        <v>0.44000000000005457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3974.44</v>
      </c>
      <c r="D300" s="1">
        <f>'PR-RAS'!E304</f>
        <v>101973.7</v>
      </c>
      <c r="E300" s="1">
        <v>0</v>
      </c>
      <c r="F300" s="1">
        <v>0</v>
      </c>
      <c r="G300" s="2">
        <f t="shared" si="12"/>
        <v>62168.630159999993</v>
      </c>
      <c r="H300" s="2">
        <f t="shared" si="13"/>
        <v>0.74000000000296495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1225.43</v>
      </c>
      <c r="D301" s="1">
        <f>'PR-RAS'!E305</f>
        <v>863.62</v>
      </c>
      <c r="E301" s="1">
        <v>0</v>
      </c>
      <c r="F301" s="1">
        <v>0</v>
      </c>
      <c r="G301" s="2">
        <f t="shared" si="12"/>
        <v>885.80100000000004</v>
      </c>
      <c r="H301" s="2">
        <f t="shared" si="13"/>
        <v>0.81000000000005912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21.7</v>
      </c>
      <c r="D303" s="1">
        <f>'PR-RAS'!E308</f>
        <v>21.72</v>
      </c>
      <c r="E303" s="1">
        <v>0</v>
      </c>
      <c r="F303" s="1">
        <v>0</v>
      </c>
      <c r="G303" s="2">
        <f t="shared" si="12"/>
        <v>19.672280000000001</v>
      </c>
      <c r="H303" s="2">
        <f t="shared" si="13"/>
        <v>0.58000000000000185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21.7</v>
      </c>
      <c r="D316" s="1">
        <f>'PR-RAS'!E321</f>
        <v>21.72</v>
      </c>
      <c r="E316" s="1">
        <v>0</v>
      </c>
      <c r="F316" s="1">
        <v>0</v>
      </c>
      <c r="G316" s="2">
        <f t="shared" si="12"/>
        <v>20.519100000000002</v>
      </c>
      <c r="H316" s="2">
        <f t="shared" si="13"/>
        <v>0.58000000000000185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21.7</v>
      </c>
      <c r="D317" s="1">
        <f>'PR-RAS'!E322</f>
        <v>21.72</v>
      </c>
      <c r="E317" s="1">
        <v>0</v>
      </c>
      <c r="F317" s="1">
        <v>0</v>
      </c>
      <c r="G317" s="2">
        <f t="shared" si="12"/>
        <v>20.584240000000001</v>
      </c>
      <c r="H317" s="2">
        <f t="shared" si="13"/>
        <v>0.58000000000000185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21.7</v>
      </c>
      <c r="D318" s="1">
        <f>'PR-RAS'!E323</f>
        <v>21.72</v>
      </c>
      <c r="E318" s="1">
        <v>0</v>
      </c>
      <c r="F318" s="1">
        <v>0</v>
      </c>
      <c r="G318" s="2">
        <f t="shared" si="12"/>
        <v>20.649380000000001</v>
      </c>
      <c r="H318" s="2">
        <f t="shared" si="13"/>
        <v>0.58000000000000185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35737.35</v>
      </c>
      <c r="D355" s="1">
        <f>'PR-RAS'!E360</f>
        <v>20048.66</v>
      </c>
      <c r="E355" s="1">
        <v>0</v>
      </c>
      <c r="F355" s="1">
        <v>0</v>
      </c>
      <c r="G355" s="2">
        <f t="shared" si="12"/>
        <v>26845.473179999997</v>
      </c>
      <c r="H355" s="2">
        <f t="shared" si="13"/>
        <v>0.68999999999869033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35737.35</v>
      </c>
      <c r="D368" s="1">
        <f>'PR-RAS'!E373</f>
        <v>20048.66</v>
      </c>
      <c r="E368" s="1">
        <v>0</v>
      </c>
      <c r="F368" s="1">
        <v>0</v>
      </c>
      <c r="G368" s="2">
        <f t="shared" si="12"/>
        <v>27831.32389</v>
      </c>
      <c r="H368" s="2">
        <f t="shared" si="13"/>
        <v>0.68999999999869033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35737.35</v>
      </c>
      <c r="D374" s="1">
        <f>'PR-RAS'!E379</f>
        <v>20048.66</v>
      </c>
      <c r="E374" s="1">
        <v>0</v>
      </c>
      <c r="F374" s="1">
        <v>0</v>
      </c>
      <c r="G374" s="2">
        <f t="shared" si="12"/>
        <v>28286.331910000001</v>
      </c>
      <c r="H374" s="2">
        <f t="shared" si="13"/>
        <v>0.68999999999869033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84</v>
      </c>
      <c r="D375" s="1">
        <f>'PR-RAS'!E380</f>
        <v>5312</v>
      </c>
      <c r="E375" s="1">
        <v>0</v>
      </c>
      <c r="F375" s="1">
        <v>0</v>
      </c>
      <c r="G375" s="2">
        <f t="shared" si="12"/>
        <v>4004.7919999999999</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35653.35</v>
      </c>
      <c r="D380" s="1">
        <f>'PR-RAS'!E385</f>
        <v>14736.66</v>
      </c>
      <c r="E380" s="1">
        <v>0</v>
      </c>
      <c r="F380" s="1">
        <v>0</v>
      </c>
      <c r="G380" s="2">
        <f t="shared" si="12"/>
        <v>24683.00793</v>
      </c>
      <c r="H380" s="2">
        <f t="shared" si="13"/>
        <v>0.68999999999869033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35715.65</v>
      </c>
      <c r="D413" s="1">
        <f>'PR-RAS'!E418</f>
        <v>20026.939999999999</v>
      </c>
      <c r="E413" s="1">
        <v>0</v>
      </c>
      <c r="F413" s="1">
        <v>0</v>
      </c>
      <c r="G413" s="2">
        <f t="shared" si="12"/>
        <v>31217.046359999997</v>
      </c>
      <c r="H413" s="2">
        <f t="shared" si="13"/>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288.68</v>
      </c>
      <c r="D414" s="1">
        <f>'PR-RAS'!E419</f>
        <v>332.1</v>
      </c>
      <c r="E414" s="1">
        <v>0</v>
      </c>
      <c r="F414" s="1">
        <v>0</v>
      </c>
      <c r="G414" s="2">
        <f t="shared" si="12"/>
        <v>393.53944000000001</v>
      </c>
      <c r="H414" s="2">
        <f t="shared" si="13"/>
        <v>0.42000000000001592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691861.62</v>
      </c>
      <c r="D417" s="1">
        <f>'PR-RAS'!E422</f>
        <v>770683.86</v>
      </c>
      <c r="E417" s="1">
        <v>0</v>
      </c>
      <c r="F417" s="1">
        <v>0</v>
      </c>
      <c r="G417" s="2">
        <f t="shared" si="12"/>
        <v>929023.40543999989</v>
      </c>
      <c r="H417" s="2">
        <f t="shared" si="13"/>
        <v>0.52000000001862645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685832.39999999991</v>
      </c>
      <c r="D418" s="1">
        <f>'PR-RAS'!E423</f>
        <v>866901.53</v>
      </c>
      <c r="E418" s="1">
        <v>0</v>
      </c>
      <c r="F418" s="1">
        <v>0</v>
      </c>
      <c r="G418" s="2">
        <f t="shared" si="12"/>
        <v>1008987.98682</v>
      </c>
      <c r="H418" s="2">
        <f t="shared" si="13"/>
        <v>0.86999999987892807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6029.2200000000885</v>
      </c>
      <c r="D419" s="1">
        <f>'PR-RAS'!E424</f>
        <v>0</v>
      </c>
      <c r="E419" s="1">
        <v>0</v>
      </c>
      <c r="F419" s="1">
        <v>0</v>
      </c>
      <c r="G419" s="2">
        <f t="shared" si="12"/>
        <v>2520.2139600000369</v>
      </c>
      <c r="H419" s="2">
        <f t="shared" si="13"/>
        <v>0.22000000008847564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96217.670000000042</v>
      </c>
      <c r="E420" s="1">
        <v>0</v>
      </c>
      <c r="F420" s="1">
        <v>0</v>
      </c>
      <c r="G420" s="2">
        <f t="shared" si="12"/>
        <v>80630.407460000031</v>
      </c>
      <c r="H420" s="2">
        <f t="shared" si="13"/>
        <v>0.32999999995809048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11007.85</v>
      </c>
      <c r="D421" s="1">
        <f>'PR-RAS'!E426</f>
        <v>822.83</v>
      </c>
      <c r="E421" s="1">
        <v>0</v>
      </c>
      <c r="F421" s="1">
        <v>0</v>
      </c>
      <c r="G421" s="2">
        <f t="shared" si="12"/>
        <v>5314.4741999999997</v>
      </c>
      <c r="H421" s="2">
        <f t="shared" si="13"/>
        <v>0.31999999999959527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3974.44</v>
      </c>
      <c r="D423" s="1">
        <f>'PR-RAS'!E428</f>
        <v>101973.7</v>
      </c>
      <c r="E423" s="1">
        <v>0</v>
      </c>
      <c r="F423" s="1">
        <v>0</v>
      </c>
      <c r="G423" s="2">
        <f t="shared" si="12"/>
        <v>87743.016479999991</v>
      </c>
      <c r="H423" s="2">
        <f t="shared" si="13"/>
        <v>0.74000000000296495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691861.62</v>
      </c>
      <c r="D637" s="1">
        <f>'PR-RAS'!E643</f>
        <v>770683.86</v>
      </c>
      <c r="E637" s="1">
        <v>0</v>
      </c>
      <c r="F637" s="1">
        <v>0</v>
      </c>
      <c r="G637" s="2">
        <f t="shared" si="14"/>
        <v>1420333.8602399998</v>
      </c>
      <c r="H637" s="2">
        <f t="shared" si="15"/>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685832.39999999991</v>
      </c>
      <c r="D638" s="1">
        <f>'PR-RAS'!E644</f>
        <v>866901.53</v>
      </c>
      <c r="E638" s="1">
        <v>0</v>
      </c>
      <c r="F638" s="1">
        <v>0</v>
      </c>
      <c r="G638" s="2">
        <f t="shared" si="14"/>
        <v>1541307.7880200001</v>
      </c>
      <c r="H638" s="2">
        <f t="shared" si="15"/>
        <v>0.86999999987892807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6029.2200000000885</v>
      </c>
      <c r="D639" s="1">
        <f>'PR-RAS'!E645</f>
        <v>0</v>
      </c>
      <c r="E639" s="1">
        <v>0</v>
      </c>
      <c r="F639" s="1">
        <v>0</v>
      </c>
      <c r="G639" s="2">
        <f t="shared" si="14"/>
        <v>3846.6423600000567</v>
      </c>
      <c r="H639" s="2">
        <f t="shared" si="15"/>
        <v>0.22000000008847564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96217.670000000042</v>
      </c>
      <c r="E640" s="1">
        <v>0</v>
      </c>
      <c r="F640" s="1">
        <v>0</v>
      </c>
      <c r="G640" s="2">
        <f t="shared" si="14"/>
        <v>122966.18226000006</v>
      </c>
      <c r="H640" s="2">
        <f t="shared" si="15"/>
        <v>0.32999999995809048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11007.85</v>
      </c>
      <c r="D641" s="1">
        <f>'PR-RAS'!E647</f>
        <v>822.83</v>
      </c>
      <c r="E641" s="1">
        <v>0</v>
      </c>
      <c r="F641" s="1">
        <v>0</v>
      </c>
      <c r="G641" s="2">
        <f t="shared" si="14"/>
        <v>8098.2464</v>
      </c>
      <c r="H641" s="2">
        <f t="shared" si="15"/>
        <v>0.31999999999959527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17037.070000000087</v>
      </c>
      <c r="D643" s="1">
        <f>'PR-RAS'!E649</f>
        <v>0</v>
      </c>
      <c r="E643" s="1">
        <v>0</v>
      </c>
      <c r="F643" s="1">
        <v>0</v>
      </c>
      <c r="G643" s="2">
        <f t="shared" si="14"/>
        <v>10937.798940000057</v>
      </c>
      <c r="H643" s="2">
        <f t="shared" si="15"/>
        <v>7.0000000087020453E-2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95394.84000000004</v>
      </c>
      <c r="E644" s="1">
        <v>0</v>
      </c>
      <c r="F644" s="1">
        <v>0</v>
      </c>
      <c r="G644" s="2">
        <f t="shared" si="14"/>
        <v>122677.76424000005</v>
      </c>
      <c r="H644" s="2">
        <f t="shared" si="15"/>
        <v>0.15999999995983671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99441.53</v>
      </c>
      <c r="D645" s="1">
        <f>'PR-RAS'!E651</f>
        <v>0</v>
      </c>
      <c r="E645" s="1">
        <v>0</v>
      </c>
      <c r="F645" s="1">
        <v>0</v>
      </c>
      <c r="G645" s="2">
        <f t="shared" si="14"/>
        <v>64040.34532</v>
      </c>
      <c r="H645" s="2">
        <f t="shared" si="15"/>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44</v>
      </c>
      <c r="D651" s="1">
        <f>'PR-RAS'!E658</f>
        <v>43</v>
      </c>
      <c r="E651" s="1">
        <v>0</v>
      </c>
      <c r="F651" s="1">
        <v>0</v>
      </c>
      <c r="G651" s="2">
        <f t="shared" si="14"/>
        <v>84.5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39</v>
      </c>
      <c r="E653" s="1">
        <v>0</v>
      </c>
      <c r="F653" s="1">
        <v>0</v>
      </c>
      <c r="G653" s="2">
        <f t="shared" si="14"/>
        <v>76.936000000000007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571608.74</v>
      </c>
      <c r="D676" s="1">
        <f>'PR-RAS'!E683</f>
        <v>634541.28</v>
      </c>
      <c r="E676" s="1">
        <v>0</v>
      </c>
      <c r="F676" s="1">
        <v>0</v>
      </c>
      <c r="G676" s="2">
        <f t="shared" si="14"/>
        <v>1242466.6275000002</v>
      </c>
      <c r="H676" s="2">
        <f t="shared" si="15"/>
        <v>0.5400000000372529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34611.15</v>
      </c>
      <c r="D677" s="1">
        <f>'PR-RAS'!E684</f>
        <v>28959.82</v>
      </c>
      <c r="E677" s="1">
        <v>0</v>
      </c>
      <c r="F677" s="1">
        <v>0</v>
      </c>
      <c r="G677" s="2">
        <f t="shared" si="14"/>
        <v>62550.814040000012</v>
      </c>
      <c r="H677" s="2">
        <f t="shared" si="15"/>
        <v>0.33000000000174623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24438.67</v>
      </c>
      <c r="D717" s="1">
        <f>'PR-RAS'!E724</f>
        <v>22232.91</v>
      </c>
      <c r="E717" s="1">
        <v>0</v>
      </c>
      <c r="F717" s="1">
        <v>0</v>
      </c>
      <c r="G717" s="2">
        <f t="shared" si="14"/>
        <v>49335.614839999995</v>
      </c>
      <c r="H717" s="2">
        <f t="shared" si="15"/>
        <v>0.42000000000189175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29391.64</v>
      </c>
      <c r="D727" s="1">
        <f>'PR-RAS'!E734</f>
        <v>28869.17</v>
      </c>
      <c r="E727" s="1">
        <v>0</v>
      </c>
      <c r="F727" s="1">
        <v>0</v>
      </c>
      <c r="G727" s="2">
        <f t="shared" si="14"/>
        <v>63256.365479999993</v>
      </c>
      <c r="H727" s="2">
        <f t="shared" si="15"/>
        <v>0.52999999999883585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1418.38</v>
      </c>
      <c r="D731" s="1">
        <f>'PR-RAS'!E738</f>
        <v>9792.49</v>
      </c>
      <c r="E731" s="1">
        <v>0</v>
      </c>
      <c r="F731" s="1">
        <v>0</v>
      </c>
      <c r="G731" s="2">
        <f t="shared" si="14"/>
        <v>15332.452800000001</v>
      </c>
      <c r="H731" s="2">
        <f t="shared" si="15"/>
        <v>0.86999999999989086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810</v>
      </c>
      <c r="E736" s="1">
        <v>0</v>
      </c>
      <c r="F736" s="1">
        <v>0</v>
      </c>
      <c r="G736" s="2">
        <f t="shared" ref="G736:G737" si="28">(B736/1000)*(C736*1+D736*2)</f>
        <v>1190.7</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1344</v>
      </c>
      <c r="E737" s="1">
        <v>0</v>
      </c>
      <c r="F737" s="1">
        <v>0</v>
      </c>
      <c r="G737" s="2">
        <f t="shared" si="28"/>
        <v>1978.3679999999999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103608.25</v>
      </c>
      <c r="D1582" s="6"/>
      <c r="E1582" s="6">
        <v>0</v>
      </c>
      <c r="F1582" s="6">
        <v>0</v>
      </c>
      <c r="G1582" s="7">
        <f t="shared" ref="G1582:G1686" si="70">B1582/1000*C1582</f>
        <v>103.60825</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776494.91</v>
      </c>
      <c r="D1583" s="1">
        <v>0</v>
      </c>
      <c r="E1583" s="1">
        <v>0</v>
      </c>
      <c r="F1583" s="1">
        <v>0</v>
      </c>
      <c r="G1583" s="2">
        <f t="shared" si="70"/>
        <v>1552.98982</v>
      </c>
      <c r="H1583" s="2">
        <f t="shared" si="71"/>
        <v>8.999999996740371E-2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2986.51</v>
      </c>
      <c r="D1584" s="1">
        <v>0</v>
      </c>
      <c r="E1584" s="1">
        <v>0</v>
      </c>
      <c r="F1584" s="1">
        <v>0</v>
      </c>
      <c r="G1584" s="2">
        <f t="shared" si="70"/>
        <v>8.9595300000000009</v>
      </c>
      <c r="H1584" s="2">
        <f t="shared" si="71"/>
        <v>0.48999999999978172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753459.74</v>
      </c>
      <c r="D1585" s="1">
        <v>0</v>
      </c>
      <c r="E1585" s="1">
        <v>0</v>
      </c>
      <c r="F1585" s="1">
        <v>0</v>
      </c>
      <c r="G1585" s="2">
        <f t="shared" si="70"/>
        <v>3013.83896</v>
      </c>
      <c r="H1585" s="2">
        <f t="shared" si="71"/>
        <v>0.26000000000931323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624267.84</v>
      </c>
      <c r="D1586" s="1">
        <v>0</v>
      </c>
      <c r="E1586" s="1">
        <v>0</v>
      </c>
      <c r="F1586" s="1">
        <v>0</v>
      </c>
      <c r="G1586" s="2">
        <f t="shared" si="70"/>
        <v>3121.3391999999999</v>
      </c>
      <c r="H1586" s="2">
        <f t="shared" si="71"/>
        <v>0.16000000003259629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129191.9</v>
      </c>
      <c r="D1587" s="1">
        <v>0</v>
      </c>
      <c r="E1587" s="1">
        <v>0</v>
      </c>
      <c r="F1587" s="1">
        <v>0</v>
      </c>
      <c r="G1587" s="2">
        <f t="shared" si="70"/>
        <v>775.15139999999997</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20048.66</v>
      </c>
      <c r="D1594" s="1">
        <v>0</v>
      </c>
      <c r="E1594" s="1">
        <v>0</v>
      </c>
      <c r="F1594" s="1">
        <v>0</v>
      </c>
      <c r="G1594" s="2">
        <f t="shared" si="70"/>
        <v>260.63257999999996</v>
      </c>
      <c r="H1594" s="2">
        <f t="shared" si="71"/>
        <v>0.34000000000014552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774527.24000000011</v>
      </c>
      <c r="D1602" s="1">
        <v>0</v>
      </c>
      <c r="E1602" s="1">
        <v>0</v>
      </c>
      <c r="F1602" s="1">
        <v>0</v>
      </c>
      <c r="G1602" s="2">
        <f t="shared" si="70"/>
        <v>16265.072040000003</v>
      </c>
      <c r="H1602" s="2">
        <f t="shared" si="71"/>
        <v>0.2400000001071021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2421.06</v>
      </c>
      <c r="D1603" s="1">
        <v>0</v>
      </c>
      <c r="E1603" s="1">
        <v>0</v>
      </c>
      <c r="F1603" s="1">
        <v>0</v>
      </c>
      <c r="G1603" s="2">
        <f t="shared" si="70"/>
        <v>53.263319999999993</v>
      </c>
      <c r="H1603" s="2">
        <f t="shared" si="71"/>
        <v>5.999999999994543E-2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752057.52</v>
      </c>
      <c r="D1604" s="1">
        <v>0</v>
      </c>
      <c r="E1604" s="1">
        <v>0</v>
      </c>
      <c r="F1604" s="1">
        <v>0</v>
      </c>
      <c r="G1604" s="2">
        <f t="shared" si="70"/>
        <v>17297.322960000001</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622177.16</v>
      </c>
      <c r="D1605" s="1">
        <v>0</v>
      </c>
      <c r="E1605" s="1">
        <v>0</v>
      </c>
      <c r="F1605" s="1">
        <v>0</v>
      </c>
      <c r="G1605" s="2">
        <f t="shared" si="70"/>
        <v>14932.251840000001</v>
      </c>
      <c r="H1605" s="2">
        <f t="shared" si="71"/>
        <v>0.16000000003259629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129880.36</v>
      </c>
      <c r="D1606" s="1">
        <v>0</v>
      </c>
      <c r="E1606" s="1">
        <v>0</v>
      </c>
      <c r="F1606" s="1">
        <v>0</v>
      </c>
      <c r="G1606" s="2">
        <f t="shared" si="70"/>
        <v>3247.009</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20048.66</v>
      </c>
      <c r="D1613" s="1">
        <v>0</v>
      </c>
      <c r="E1613" s="1">
        <v>0</v>
      </c>
      <c r="F1613" s="1">
        <v>0</v>
      </c>
      <c r="G1613" s="2">
        <f t="shared" si="70"/>
        <v>641.55712000000005</v>
      </c>
      <c r="H1613" s="2">
        <f t="shared" si="71"/>
        <v>0.34000000000014552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105575.91999999993</v>
      </c>
      <c r="D1621" s="1">
        <v>0</v>
      </c>
      <c r="E1621" s="1">
        <v>0</v>
      </c>
      <c r="F1621" s="1">
        <v>0</v>
      </c>
      <c r="G1621" s="2">
        <f t="shared" si="70"/>
        <v>4223.0367999999971</v>
      </c>
      <c r="H1621" s="2">
        <f t="shared" si="71"/>
        <v>8.0000000074505806E-2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105575.92</v>
      </c>
      <c r="D1681" s="1">
        <v>0</v>
      </c>
      <c r="E1681" s="1">
        <v>0</v>
      </c>
      <c r="F1681" s="1">
        <v>0</v>
      </c>
      <c r="G1681" s="2">
        <f t="shared" si="70"/>
        <v>10557.592000000001</v>
      </c>
      <c r="H1681" s="2">
        <f t="shared" si="71"/>
        <v>8.000000000174623E-2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565.45000000000005</v>
      </c>
      <c r="D1682" s="1">
        <v>0</v>
      </c>
      <c r="E1682" s="1">
        <v>0</v>
      </c>
      <c r="F1682" s="1">
        <v>0</v>
      </c>
      <c r="G1682" s="2">
        <f t="shared" si="70"/>
        <v>57.110450000000007</v>
      </c>
      <c r="H1682" s="2">
        <f t="shared" si="71"/>
        <v>0.45000000000004547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105010.47</v>
      </c>
      <c r="D1683" s="1">
        <v>0</v>
      </c>
      <c r="E1683" s="1">
        <v>0</v>
      </c>
      <c r="F1683" s="1">
        <v>0</v>
      </c>
      <c r="G1683" s="2">
        <f t="shared" si="70"/>
        <v>10711.067939999999</v>
      </c>
      <c r="H1683" s="2">
        <f t="shared" si="71"/>
        <v>0.47000000000116415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8623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691839.92</v>
      </c>
      <c r="I16" s="298">
        <f>'PR-RAS'!E6</f>
        <v>770662.14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650095.04999999993</v>
      </c>
      <c r="I17" s="298">
        <f>'PR-RAS'!E152</f>
        <v>846852.87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17037.070000000087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95394.84000000004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103608.25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105575.91999999993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105575.92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11" zoomScaleNormal="100" workbookViewId="0">
      <selection activeCell="E652" sqref="E6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691839.92</v>
      </c>
      <c r="E6" s="59">
        <f>E7+E43+E49+E82+E106+E125+E134+E140</f>
        <v>770662.14</v>
      </c>
      <c r="F6" s="44">
        <f t="shared" ref="F6:F132" si="0">IF(D6&lt;&gt;0,IF(E6/D6&gt;=100,"&gt;&gt;100",E6/D6*100),"-")</f>
        <v>111.3931297864396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606219.89</v>
      </c>
      <c r="E49" s="59">
        <f>E50+E53+E58+E61+E64+E68+E71+E74+E77</f>
        <v>663501.1</v>
      </c>
      <c r="F49" s="44">
        <f t="shared" si="0"/>
        <v>109.44891629999141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606219.89</v>
      </c>
      <c r="E68" s="59">
        <f t="shared" si="11"/>
        <v>663501.1</v>
      </c>
      <c r="F68" s="44">
        <f t="shared" si="0"/>
        <v>109.44891629999141</v>
      </c>
    </row>
    <row r="69" spans="1:6" ht="12.75" customHeight="1" x14ac:dyDescent="0.2">
      <c r="A69" s="62" t="s">
        <v>189</v>
      </c>
      <c r="B69" s="63" t="s">
        <v>190</v>
      </c>
      <c r="C69" s="267" t="s">
        <v>189</v>
      </c>
      <c r="D69" s="193">
        <v>606219.89</v>
      </c>
      <c r="E69" s="193">
        <v>663501.1</v>
      </c>
      <c r="F69" s="44">
        <f t="shared" si="0"/>
        <v>109.44891629999141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24438.67</v>
      </c>
      <c r="E106" s="59">
        <f>E107+E112+E120+E124</f>
        <v>22232.91</v>
      </c>
      <c r="F106" s="44">
        <f t="shared" si="0"/>
        <v>90.974304248144449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24438.67</v>
      </c>
      <c r="E112" s="59">
        <f t="shared" si="20"/>
        <v>22232.91</v>
      </c>
      <c r="F112" s="44">
        <f t="shared" si="0"/>
        <v>90.974304248144449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24438.67</v>
      </c>
      <c r="E117" s="193">
        <v>22232.91</v>
      </c>
      <c r="F117" s="44">
        <f t="shared" si="0"/>
        <v>90.974304248144449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4416.91</v>
      </c>
      <c r="E125" s="59">
        <f t="shared" si="22"/>
        <v>5152</v>
      </c>
      <c r="F125" s="44">
        <f t="shared" si="0"/>
        <v>116.64263025508784</v>
      </c>
    </row>
    <row r="126" spans="1:6" ht="12.75" customHeight="1" x14ac:dyDescent="0.2">
      <c r="A126" s="62">
        <v>661</v>
      </c>
      <c r="B126" s="64" t="s">
        <v>303</v>
      </c>
      <c r="C126" s="267" t="s">
        <v>304</v>
      </c>
      <c r="D126" s="59">
        <f t="shared" ref="D126:E126" si="23">SUM(D127:D128)</f>
        <v>4416.91</v>
      </c>
      <c r="E126" s="59">
        <f t="shared" si="23"/>
        <v>5152</v>
      </c>
      <c r="F126" s="44">
        <f t="shared" si="0"/>
        <v>116.64263025508784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4416.91</v>
      </c>
      <c r="E128" s="193">
        <v>5152</v>
      </c>
      <c r="F128" s="44">
        <f t="shared" si="0"/>
        <v>116.64263025508784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56764.45</v>
      </c>
      <c r="E134" s="59">
        <f t="shared" si="25"/>
        <v>79776.13</v>
      </c>
      <c r="F134" s="44">
        <f t="shared" ref="F134:F229" si="26">IF(D134&lt;&gt;0,IF(E134/D134&gt;=100,"&gt;&gt;100",E134/D134*100),"-")</f>
        <v>140.53889362091945</v>
      </c>
    </row>
    <row r="135" spans="1:6" ht="24" x14ac:dyDescent="0.2">
      <c r="A135" s="62">
        <v>671</v>
      </c>
      <c r="B135" s="181" t="s">
        <v>321</v>
      </c>
      <c r="C135" s="267" t="s">
        <v>322</v>
      </c>
      <c r="D135" s="59">
        <f t="shared" ref="D135:E135" si="27">SUM(D136:D138)</f>
        <v>56764.45</v>
      </c>
      <c r="E135" s="59">
        <f t="shared" si="27"/>
        <v>79776.13</v>
      </c>
      <c r="F135" s="44">
        <f t="shared" si="26"/>
        <v>140.53889362091945</v>
      </c>
    </row>
    <row r="136" spans="1:6" ht="12.75" customHeight="1" x14ac:dyDescent="0.2">
      <c r="A136" s="62">
        <v>6711</v>
      </c>
      <c r="B136" s="64" t="s">
        <v>323</v>
      </c>
      <c r="C136" s="267" t="s">
        <v>324</v>
      </c>
      <c r="D136" s="193">
        <v>26435.91</v>
      </c>
      <c r="E136" s="193">
        <v>59727.47</v>
      </c>
      <c r="F136" s="44">
        <f t="shared" si="26"/>
        <v>225.93309630725784</v>
      </c>
    </row>
    <row r="137" spans="1:6" ht="24" x14ac:dyDescent="0.2">
      <c r="A137" s="62">
        <v>6712</v>
      </c>
      <c r="B137" s="181" t="s">
        <v>325</v>
      </c>
      <c r="C137" s="267" t="s">
        <v>326</v>
      </c>
      <c r="D137" s="193">
        <v>30328.54</v>
      </c>
      <c r="E137" s="193">
        <v>20048.66</v>
      </c>
      <c r="F137" s="44">
        <f t="shared" si="26"/>
        <v>66.104929548207721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650095.04999999993</v>
      </c>
      <c r="E152" s="59">
        <f>E153+E164+E202+E221+E230+E262+E273</f>
        <v>846852.87</v>
      </c>
      <c r="F152" s="44">
        <f t="shared" si="26"/>
        <v>130.2660080245189</v>
      </c>
    </row>
    <row r="153" spans="1:6" ht="12.75" customHeight="1" x14ac:dyDescent="0.2">
      <c r="A153" s="62">
        <v>31</v>
      </c>
      <c r="B153" s="63" t="s">
        <v>356</v>
      </c>
      <c r="C153" s="267" t="s">
        <v>35</v>
      </c>
      <c r="D153" s="59">
        <f t="shared" ref="D153:E153" si="30">D154+D159+D160</f>
        <v>556904.72</v>
      </c>
      <c r="E153" s="59">
        <f t="shared" si="30"/>
        <v>717492.97</v>
      </c>
      <c r="F153" s="44">
        <f t="shared" si="26"/>
        <v>128.83585723604568</v>
      </c>
    </row>
    <row r="154" spans="1:6" ht="12.75" customHeight="1" x14ac:dyDescent="0.2">
      <c r="A154" s="62">
        <v>311</v>
      </c>
      <c r="B154" s="63" t="s">
        <v>357</v>
      </c>
      <c r="C154" s="267" t="s">
        <v>358</v>
      </c>
      <c r="D154" s="59">
        <f t="shared" ref="D154:E154" si="31">SUM(D155:D158)</f>
        <v>468972.52</v>
      </c>
      <c r="E154" s="59">
        <f t="shared" si="31"/>
        <v>604970.43999999994</v>
      </c>
      <c r="F154" s="44">
        <f t="shared" si="26"/>
        <v>128.99912344544197</v>
      </c>
    </row>
    <row r="155" spans="1:6" ht="12.75" customHeight="1" x14ac:dyDescent="0.2">
      <c r="A155" s="62">
        <v>3111</v>
      </c>
      <c r="B155" s="63" t="s">
        <v>359</v>
      </c>
      <c r="C155" s="267" t="s">
        <v>360</v>
      </c>
      <c r="D155" s="193">
        <v>468972.52</v>
      </c>
      <c r="E155" s="193">
        <v>604970.43999999994</v>
      </c>
      <c r="F155" s="44">
        <f t="shared" si="26"/>
        <v>128.99912344544197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16741.3</v>
      </c>
      <c r="E159" s="193">
        <v>17038.12</v>
      </c>
      <c r="F159" s="44">
        <f t="shared" si="26"/>
        <v>101.77298059290496</v>
      </c>
    </row>
    <row r="160" spans="1:6" ht="12.75" customHeight="1" x14ac:dyDescent="0.2">
      <c r="A160" s="62">
        <v>313</v>
      </c>
      <c r="B160" s="64" t="s">
        <v>369</v>
      </c>
      <c r="C160" s="267" t="s">
        <v>370</v>
      </c>
      <c r="D160" s="59">
        <f t="shared" ref="D160:E160" si="32">SUM(D161:D163)</f>
        <v>71190.899999999994</v>
      </c>
      <c r="E160" s="59">
        <f t="shared" si="32"/>
        <v>95484.41</v>
      </c>
      <c r="F160" s="44">
        <f t="shared" si="26"/>
        <v>134.12445972729662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71190.899999999994</v>
      </c>
      <c r="E162" s="193">
        <v>95484.41</v>
      </c>
      <c r="F162" s="44">
        <f t="shared" si="26"/>
        <v>134.12445972729662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93190.33</v>
      </c>
      <c r="E164" s="59">
        <f>E165+E170+E178+E188+E189+E194</f>
        <v>129359.9</v>
      </c>
      <c r="F164" s="44">
        <f t="shared" si="26"/>
        <v>138.81257851538885</v>
      </c>
    </row>
    <row r="165" spans="1:6" ht="12.75" customHeight="1" x14ac:dyDescent="0.2">
      <c r="A165" s="62">
        <v>321</v>
      </c>
      <c r="B165" s="63" t="s">
        <v>379</v>
      </c>
      <c r="C165" s="267" t="s">
        <v>380</v>
      </c>
      <c r="D165" s="59">
        <f t="shared" ref="D165:E165" si="33">SUM(D166:D169)</f>
        <v>41349.729999999996</v>
      </c>
      <c r="E165" s="59">
        <f t="shared" si="33"/>
        <v>47097.09</v>
      </c>
      <c r="F165" s="44">
        <f t="shared" si="26"/>
        <v>113.89938942769398</v>
      </c>
    </row>
    <row r="166" spans="1:6" ht="12.75" customHeight="1" x14ac:dyDescent="0.2">
      <c r="A166" s="62">
        <v>3211</v>
      </c>
      <c r="B166" s="63" t="s">
        <v>381</v>
      </c>
      <c r="C166" s="267" t="s">
        <v>382</v>
      </c>
      <c r="D166" s="193">
        <v>11172</v>
      </c>
      <c r="E166" s="193">
        <v>17845.419999999998</v>
      </c>
      <c r="F166" s="44">
        <f t="shared" si="26"/>
        <v>159.73344074471893</v>
      </c>
    </row>
    <row r="167" spans="1:6" ht="12.75" customHeight="1" x14ac:dyDescent="0.2">
      <c r="A167" s="62">
        <v>3212</v>
      </c>
      <c r="B167" s="63" t="s">
        <v>383</v>
      </c>
      <c r="C167" s="267" t="s">
        <v>384</v>
      </c>
      <c r="D167" s="193">
        <v>29391.64</v>
      </c>
      <c r="E167" s="193">
        <v>28869.17</v>
      </c>
      <c r="F167" s="44">
        <f t="shared" si="26"/>
        <v>98.222385685181223</v>
      </c>
    </row>
    <row r="168" spans="1:6" ht="12.75" customHeight="1" x14ac:dyDescent="0.2">
      <c r="A168" s="62">
        <v>3213</v>
      </c>
      <c r="B168" s="63" t="s">
        <v>385</v>
      </c>
      <c r="C168" s="267" t="s">
        <v>386</v>
      </c>
      <c r="D168" s="193">
        <v>786.09</v>
      </c>
      <c r="E168" s="193">
        <v>382.5</v>
      </c>
      <c r="F168" s="44">
        <f t="shared" si="26"/>
        <v>48.658550547647209</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9785.58</v>
      </c>
      <c r="E170" s="59">
        <f t="shared" si="34"/>
        <v>9438.1999999999989</v>
      </c>
      <c r="F170" s="44">
        <f t="shared" si="26"/>
        <v>96.450082672667321</v>
      </c>
    </row>
    <row r="171" spans="1:6" ht="12.75" customHeight="1" x14ac:dyDescent="0.2">
      <c r="A171" s="62">
        <v>3221</v>
      </c>
      <c r="B171" s="63" t="s">
        <v>391</v>
      </c>
      <c r="C171" s="267" t="s">
        <v>392</v>
      </c>
      <c r="D171" s="193">
        <v>3495.96</v>
      </c>
      <c r="E171" s="193">
        <v>3899.13</v>
      </c>
      <c r="F171" s="44">
        <f t="shared" si="26"/>
        <v>111.53245460474378</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5441.36</v>
      </c>
      <c r="E173" s="193">
        <v>5291.17</v>
      </c>
      <c r="F173" s="44">
        <f t="shared" si="26"/>
        <v>97.239844450652043</v>
      </c>
    </row>
    <row r="174" spans="1:6" ht="12.75" customHeight="1" x14ac:dyDescent="0.2">
      <c r="A174" s="62">
        <v>3224</v>
      </c>
      <c r="B174" s="64" t="s">
        <v>397</v>
      </c>
      <c r="C174" s="267" t="s">
        <v>398</v>
      </c>
      <c r="D174" s="193">
        <v>244.35</v>
      </c>
      <c r="E174" s="193">
        <v>189.26</v>
      </c>
      <c r="F174" s="44">
        <f t="shared" si="26"/>
        <v>77.454471045631266</v>
      </c>
    </row>
    <row r="175" spans="1:6" ht="12.75" customHeight="1" x14ac:dyDescent="0.2">
      <c r="A175" s="62">
        <v>3225</v>
      </c>
      <c r="B175" s="64" t="s">
        <v>399</v>
      </c>
      <c r="C175" s="267" t="s">
        <v>400</v>
      </c>
      <c r="D175" s="193">
        <v>603.91</v>
      </c>
      <c r="E175" s="193">
        <v>58.64</v>
      </c>
      <c r="F175" s="44">
        <f t="shared" si="26"/>
        <v>9.7100561341921807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13637.31</v>
      </c>
      <c r="E178" s="59">
        <f t="shared" si="35"/>
        <v>31138.89</v>
      </c>
      <c r="F178" s="44">
        <f t="shared" si="26"/>
        <v>228.33601348066446</v>
      </c>
    </row>
    <row r="179" spans="1:6" ht="12.75" customHeight="1" x14ac:dyDescent="0.2">
      <c r="A179" s="62">
        <v>3231</v>
      </c>
      <c r="B179" s="64" t="s">
        <v>407</v>
      </c>
      <c r="C179" s="267" t="s">
        <v>408</v>
      </c>
      <c r="D179" s="193">
        <v>725.32</v>
      </c>
      <c r="E179" s="193">
        <v>816.53</v>
      </c>
      <c r="F179" s="44">
        <f t="shared" si="26"/>
        <v>112.57513924888325</v>
      </c>
    </row>
    <row r="180" spans="1:6" ht="12.75" customHeight="1" x14ac:dyDescent="0.2">
      <c r="A180" s="62">
        <v>3232</v>
      </c>
      <c r="B180" s="64" t="s">
        <v>409</v>
      </c>
      <c r="C180" s="267" t="s">
        <v>410</v>
      </c>
      <c r="D180" s="193">
        <v>4457.58</v>
      </c>
      <c r="E180" s="193">
        <v>13608.79</v>
      </c>
      <c r="F180" s="44">
        <f t="shared" si="26"/>
        <v>305.29547422592532</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429.97</v>
      </c>
      <c r="E182" s="193">
        <v>850.37</v>
      </c>
      <c r="F182" s="44">
        <f t="shared" si="26"/>
        <v>197.77426332069678</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1418.38</v>
      </c>
      <c r="E185" s="193">
        <v>10717.49</v>
      </c>
      <c r="F185" s="44">
        <f t="shared" si="26"/>
        <v>755.61485638545378</v>
      </c>
    </row>
    <row r="186" spans="1:6" ht="12.75" customHeight="1" x14ac:dyDescent="0.2">
      <c r="A186" s="62">
        <v>3238</v>
      </c>
      <c r="B186" s="63" t="s">
        <v>421</v>
      </c>
      <c r="C186" s="267" t="s">
        <v>422</v>
      </c>
      <c r="D186" s="193">
        <v>3507.66</v>
      </c>
      <c r="E186" s="193">
        <v>1850</v>
      </c>
      <c r="F186" s="44">
        <f t="shared" si="26"/>
        <v>52.741713849118788</v>
      </c>
    </row>
    <row r="187" spans="1:6" ht="12.75" customHeight="1" x14ac:dyDescent="0.2">
      <c r="A187" s="62">
        <v>3239</v>
      </c>
      <c r="B187" s="63" t="s">
        <v>423</v>
      </c>
      <c r="C187" s="267" t="s">
        <v>424</v>
      </c>
      <c r="D187" s="193">
        <v>3098.4</v>
      </c>
      <c r="E187" s="193">
        <v>3295.71</v>
      </c>
      <c r="F187" s="44">
        <f t="shared" si="26"/>
        <v>106.36812548412084</v>
      </c>
    </row>
    <row r="188" spans="1:6" ht="12.75" customHeight="1" x14ac:dyDescent="0.2">
      <c r="A188" s="62">
        <v>324</v>
      </c>
      <c r="B188" s="63" t="s">
        <v>425</v>
      </c>
      <c r="C188" s="267" t="s">
        <v>426</v>
      </c>
      <c r="D188" s="193">
        <v>7377.99</v>
      </c>
      <c r="E188" s="193">
        <v>20895.490000000002</v>
      </c>
      <c r="F188" s="44">
        <f t="shared" si="26"/>
        <v>283.21385634840925</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21039.72</v>
      </c>
      <c r="E194" s="59">
        <f t="shared" si="36"/>
        <v>20790.23</v>
      </c>
      <c r="F194" s="44">
        <f t="shared" si="26"/>
        <v>98.814195245944319</v>
      </c>
    </row>
    <row r="195" spans="1:6" ht="12.75" customHeight="1" x14ac:dyDescent="0.2">
      <c r="A195" s="62">
        <v>3291</v>
      </c>
      <c r="B195" s="182" t="s">
        <v>439</v>
      </c>
      <c r="C195" s="267" t="s">
        <v>440</v>
      </c>
      <c r="D195" s="193">
        <v>13621.91</v>
      </c>
      <c r="E195" s="193">
        <v>12683.02</v>
      </c>
      <c r="F195" s="44">
        <f t="shared" si="26"/>
        <v>93.107501077308541</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251.9</v>
      </c>
      <c r="E197" s="193">
        <v>1035.27</v>
      </c>
      <c r="F197" s="44">
        <f t="shared" si="26"/>
        <v>410.98451766574033</v>
      </c>
    </row>
    <row r="198" spans="1:6" ht="12.75" customHeight="1" x14ac:dyDescent="0.2">
      <c r="A198" s="62">
        <v>3294</v>
      </c>
      <c r="B198" s="63" t="s">
        <v>445</v>
      </c>
      <c r="C198" s="267" t="s">
        <v>446</v>
      </c>
      <c r="D198" s="193">
        <v>5684.91</v>
      </c>
      <c r="E198" s="193">
        <v>5062.91</v>
      </c>
      <c r="F198" s="44">
        <f t="shared" si="26"/>
        <v>89.058753788538425</v>
      </c>
    </row>
    <row r="199" spans="1:6" ht="12.75" customHeight="1" x14ac:dyDescent="0.2">
      <c r="A199" s="62">
        <v>3295</v>
      </c>
      <c r="B199" s="63" t="s">
        <v>447</v>
      </c>
      <c r="C199" s="267" t="s">
        <v>448</v>
      </c>
      <c r="D199" s="193">
        <v>1481</v>
      </c>
      <c r="E199" s="193">
        <v>1969.07</v>
      </c>
      <c r="F199" s="44">
        <f t="shared" si="26"/>
        <v>132.95543551654288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39.96</v>
      </c>
      <c r="F201" s="44" t="str">
        <f t="shared" si="26"/>
        <v>-</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650095.04999999993</v>
      </c>
      <c r="E299" s="59">
        <f>E152-E297+E298</f>
        <v>846852.87</v>
      </c>
      <c r="F299" s="44">
        <f t="shared" si="68"/>
        <v>130.2660080245189</v>
      </c>
    </row>
    <row r="300" spans="1:6" ht="12.75" customHeight="1" x14ac:dyDescent="0.2">
      <c r="A300" s="62" t="s">
        <v>629</v>
      </c>
      <c r="B300" s="63" t="s">
        <v>640</v>
      </c>
      <c r="C300" s="267" t="s">
        <v>641</v>
      </c>
      <c r="D300" s="59">
        <f>IF(D6&gt;=D299,D6-D299,0)</f>
        <v>41744.870000000112</v>
      </c>
      <c r="E300" s="59">
        <f>IF(E6&gt;=E299,E6-E299,0)</f>
        <v>0</v>
      </c>
      <c r="F300" s="44">
        <f t="shared" si="68"/>
        <v>0</v>
      </c>
    </row>
    <row r="301" spans="1:6" ht="12.75" customHeight="1" x14ac:dyDescent="0.2">
      <c r="A301" s="62" t="s">
        <v>629</v>
      </c>
      <c r="B301" s="63" t="s">
        <v>642</v>
      </c>
      <c r="C301" s="267" t="s">
        <v>643</v>
      </c>
      <c r="D301" s="59">
        <f>IF(D299&gt;=D6,D299-D6,0)</f>
        <v>0</v>
      </c>
      <c r="E301" s="59">
        <f>IF(E299&gt;=E6,E299-E6,0)</f>
        <v>76190.729999999981</v>
      </c>
      <c r="F301" s="44" t="str">
        <f t="shared" si="68"/>
        <v>-</v>
      </c>
    </row>
    <row r="302" spans="1:6" ht="12.75" customHeight="1" x14ac:dyDescent="0.2">
      <c r="A302" s="62">
        <v>92211</v>
      </c>
      <c r="B302" s="63" t="s">
        <v>644</v>
      </c>
      <c r="C302" s="267" t="s">
        <v>645</v>
      </c>
      <c r="D302" s="193">
        <v>10719.17</v>
      </c>
      <c r="E302" s="193">
        <v>490.73</v>
      </c>
      <c r="F302" s="44">
        <f t="shared" si="68"/>
        <v>4.5780596818596964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3974.44</v>
      </c>
      <c r="E304" s="193">
        <v>101973.7</v>
      </c>
      <c r="F304" s="44">
        <f t="shared" si="68"/>
        <v>2565.737563027747</v>
      </c>
    </row>
    <row r="305" spans="1:6" ht="12" x14ac:dyDescent="0.2">
      <c r="A305" s="62">
        <v>9661</v>
      </c>
      <c r="B305" s="228" t="s">
        <v>650</v>
      </c>
      <c r="C305" s="267" t="s">
        <v>651</v>
      </c>
      <c r="D305" s="193">
        <v>1225.43</v>
      </c>
      <c r="E305" s="193">
        <v>863.62</v>
      </c>
      <c r="F305" s="44">
        <f t="shared" si="68"/>
        <v>70.474853724814963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21.7</v>
      </c>
      <c r="E308" s="59">
        <f t="shared" si="71"/>
        <v>21.72</v>
      </c>
      <c r="F308" s="44">
        <f t="shared" ref="F308:F428" si="72">IF(D308&lt;&gt;0,IF(E308/D308&gt;=100,"&gt;&gt;100",E308/D308*100),"-")</f>
        <v>100.09216589861751</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21.7</v>
      </c>
      <c r="E321" s="59">
        <f t="shared" si="76"/>
        <v>21.72</v>
      </c>
      <c r="F321" s="44">
        <f t="shared" si="72"/>
        <v>100.09216589861751</v>
      </c>
    </row>
    <row r="322" spans="1:6" ht="12.75" customHeight="1" x14ac:dyDescent="0.2">
      <c r="A322" s="62">
        <v>721</v>
      </c>
      <c r="B322" s="63" t="s">
        <v>683</v>
      </c>
      <c r="C322" s="267" t="s">
        <v>684</v>
      </c>
      <c r="D322" s="59">
        <f t="shared" ref="D322:E322" si="77">SUM(D323:D326)</f>
        <v>21.7</v>
      </c>
      <c r="E322" s="59">
        <f t="shared" si="77"/>
        <v>21.72</v>
      </c>
      <c r="F322" s="44">
        <f t="shared" si="72"/>
        <v>100.09216589861751</v>
      </c>
    </row>
    <row r="323" spans="1:6" ht="12.75" customHeight="1" x14ac:dyDescent="0.2">
      <c r="A323" s="62">
        <v>7211</v>
      </c>
      <c r="B323" s="63" t="s">
        <v>685</v>
      </c>
      <c r="C323" s="267" t="s">
        <v>686</v>
      </c>
      <c r="D323" s="193">
        <v>21.7</v>
      </c>
      <c r="E323" s="193">
        <v>21.72</v>
      </c>
      <c r="F323" s="44">
        <f t="shared" si="72"/>
        <v>100.09216589861751</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35737.35</v>
      </c>
      <c r="E360" s="59">
        <f t="shared" si="86"/>
        <v>20048.66</v>
      </c>
      <c r="F360" s="44">
        <f t="shared" si="72"/>
        <v>56.100018607982975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35737.35</v>
      </c>
      <c r="E373" s="59">
        <f t="shared" si="90"/>
        <v>20048.66</v>
      </c>
      <c r="F373" s="44">
        <f t="shared" si="72"/>
        <v>56.100018607982975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35737.35</v>
      </c>
      <c r="E379" s="59">
        <f t="shared" si="92"/>
        <v>20048.66</v>
      </c>
      <c r="F379" s="44">
        <f t="shared" si="72"/>
        <v>56.100018607982975</v>
      </c>
    </row>
    <row r="380" spans="1:6" ht="12.75" customHeight="1" x14ac:dyDescent="0.2">
      <c r="A380" s="62">
        <v>4221</v>
      </c>
      <c r="B380" s="63" t="s">
        <v>695</v>
      </c>
      <c r="C380" s="267" t="s">
        <v>787</v>
      </c>
      <c r="D380" s="193">
        <v>84</v>
      </c>
      <c r="E380" s="193">
        <v>5312</v>
      </c>
      <c r="F380" s="44">
        <f t="shared" si="72"/>
        <v>6323.8095238095239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35653.35</v>
      </c>
      <c r="E385" s="193">
        <v>14736.66</v>
      </c>
      <c r="F385" s="44">
        <f t="shared" si="72"/>
        <v>41.333170655772882</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35715.65</v>
      </c>
      <c r="E418" s="59">
        <f t="shared" si="102"/>
        <v>20026.939999999999</v>
      </c>
      <c r="F418" s="44">
        <f t="shared" si="72"/>
        <v>56.073290000321983</v>
      </c>
    </row>
    <row r="419" spans="1:6" ht="12.75" customHeight="1" x14ac:dyDescent="0.2">
      <c r="A419" s="62">
        <v>92212</v>
      </c>
      <c r="B419" s="63" t="s">
        <v>844</v>
      </c>
      <c r="C419" s="267" t="s">
        <v>845</v>
      </c>
      <c r="D419" s="193">
        <v>288.68</v>
      </c>
      <c r="E419" s="193">
        <v>332.1</v>
      </c>
      <c r="F419" s="44">
        <f t="shared" si="72"/>
        <v>115.04087571012886</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691861.62</v>
      </c>
      <c r="E422" s="59">
        <f>E6+E308</f>
        <v>770683.86</v>
      </c>
      <c r="F422" s="44">
        <f t="shared" si="72"/>
        <v>111.39277533562276</v>
      </c>
    </row>
    <row r="423" spans="1:6" ht="12.75" customHeight="1" x14ac:dyDescent="0.2">
      <c r="A423" s="62" t="s">
        <v>629</v>
      </c>
      <c r="B423" s="63" t="s">
        <v>852</v>
      </c>
      <c r="C423" s="267" t="s">
        <v>853</v>
      </c>
      <c r="D423" s="59">
        <f t="shared" ref="D423:E423" si="103">D299+D360</f>
        <v>685832.39999999991</v>
      </c>
      <c r="E423" s="59">
        <f t="shared" si="103"/>
        <v>866901.53</v>
      </c>
      <c r="F423" s="44">
        <f t="shared" si="72"/>
        <v>126.40136715617403</v>
      </c>
    </row>
    <row r="424" spans="1:6" ht="12.75" customHeight="1" x14ac:dyDescent="0.2">
      <c r="A424" s="62" t="s">
        <v>629</v>
      </c>
      <c r="B424" s="63" t="s">
        <v>854</v>
      </c>
      <c r="C424" s="267" t="s">
        <v>855</v>
      </c>
      <c r="D424" s="59">
        <f t="shared" ref="D424:E424" si="104">IF(D422&gt;=D423,D422-D423,0)</f>
        <v>6029.2200000000885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96217.670000000042</v>
      </c>
      <c r="F425" s="44" t="str">
        <f t="shared" si="72"/>
        <v>-</v>
      </c>
    </row>
    <row r="426" spans="1:6" ht="12.75" customHeight="1" x14ac:dyDescent="0.2">
      <c r="A426" s="271" t="s">
        <v>858</v>
      </c>
      <c r="B426" s="182" t="s">
        <v>859</v>
      </c>
      <c r="C426" s="272" t="s">
        <v>860</v>
      </c>
      <c r="D426" s="59">
        <f t="shared" ref="D426:E426" si="106">IF(D302-D303+D419-D420&gt;=0,D302-D303+D419-D420,0)</f>
        <v>11007.85</v>
      </c>
      <c r="E426" s="59">
        <f t="shared" si="106"/>
        <v>822.83</v>
      </c>
      <c r="F426" s="44">
        <f t="shared" si="72"/>
        <v>7.4749383394577515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3974.44</v>
      </c>
      <c r="E428" s="80">
        <f t="shared" si="108"/>
        <v>101973.7</v>
      </c>
      <c r="F428" s="60">
        <f t="shared" si="72"/>
        <v>2565.737563027747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691861.62</v>
      </c>
      <c r="E643" s="59">
        <f>E422+E430</f>
        <v>770683.86</v>
      </c>
      <c r="F643" s="44">
        <f t="shared" si="109"/>
        <v>111.39277533562276</v>
      </c>
    </row>
    <row r="644" spans="1:6" ht="12.75" customHeight="1" x14ac:dyDescent="0.2">
      <c r="A644" s="62" t="s">
        <v>629</v>
      </c>
      <c r="B644" s="63" t="s">
        <v>1285</v>
      </c>
      <c r="C644" s="267" t="s">
        <v>1286</v>
      </c>
      <c r="D644" s="59">
        <f>D423+D535</f>
        <v>685832.39999999991</v>
      </c>
      <c r="E644" s="59">
        <f>E423+E535</f>
        <v>866901.53</v>
      </c>
      <c r="F644" s="44">
        <f t="shared" si="109"/>
        <v>126.40136715617403</v>
      </c>
    </row>
    <row r="645" spans="1:6" ht="12.75" customHeight="1" x14ac:dyDescent="0.2">
      <c r="A645" s="62" t="s">
        <v>629</v>
      </c>
      <c r="B645" s="63" t="s">
        <v>1287</v>
      </c>
      <c r="C645" s="267" t="s">
        <v>1288</v>
      </c>
      <c r="D645" s="59">
        <f t="shared" ref="D645:E645" si="163">IF(D643&gt;=D644,D643-D644,0)</f>
        <v>6029.2200000000885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96217.670000000042</v>
      </c>
      <c r="F646" s="44" t="str">
        <f t="shared" si="109"/>
        <v>-</v>
      </c>
    </row>
    <row r="647" spans="1:6" ht="24" x14ac:dyDescent="0.2">
      <c r="A647" s="271" t="s">
        <v>1291</v>
      </c>
      <c r="B647" s="63" t="s">
        <v>1292</v>
      </c>
      <c r="C647" s="272" t="s">
        <v>1291</v>
      </c>
      <c r="D647" s="59">
        <f>IF(D426-D427+D641-D642&gt;=0,D426-D427+D641-D642,0)</f>
        <v>11007.85</v>
      </c>
      <c r="E647" s="59">
        <f>IF(E426-E427+E641-E642&gt;=0,E426-E427+E641-E642,0)</f>
        <v>822.83</v>
      </c>
      <c r="F647" s="44">
        <f t="shared" si="109"/>
        <v>7.4749383394577515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17037.070000000087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95394.84000000004</v>
      </c>
      <c r="F650" s="44" t="str">
        <f t="shared" si="109"/>
        <v>-</v>
      </c>
    </row>
    <row r="651" spans="1:6" ht="24" x14ac:dyDescent="0.2">
      <c r="A651" s="269" t="s">
        <v>1299</v>
      </c>
      <c r="B651" s="183" t="s">
        <v>1300</v>
      </c>
      <c r="C651" s="270" t="s">
        <v>1299</v>
      </c>
      <c r="D651" s="195">
        <v>99441.53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44</v>
      </c>
      <c r="E658" s="273">
        <v>43</v>
      </c>
      <c r="F658" s="44">
        <f t="shared" si="167"/>
        <v>97.727272727272734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40</v>
      </c>
      <c r="E660" s="273">
        <v>39</v>
      </c>
      <c r="F660" s="44">
        <f t="shared" si="167"/>
        <v>97.5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571608.74</v>
      </c>
      <c r="E683" s="191">
        <v>634541.28</v>
      </c>
      <c r="F683" s="70">
        <f t="shared" si="167"/>
        <v>111.00972318932702</v>
      </c>
    </row>
    <row r="684" spans="1:6" ht="24" x14ac:dyDescent="0.2">
      <c r="A684" s="69">
        <v>63613</v>
      </c>
      <c r="B684" s="181" t="s">
        <v>1365</v>
      </c>
      <c r="C684" s="301" t="s">
        <v>1366</v>
      </c>
      <c r="D684" s="191">
        <v>34611.15</v>
      </c>
      <c r="E684" s="191">
        <v>28959.82</v>
      </c>
      <c r="F684" s="70">
        <f t="shared" si="167"/>
        <v>83.671938089315148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24438.67</v>
      </c>
      <c r="E724" s="191">
        <v>22232.91</v>
      </c>
      <c r="F724" s="70">
        <f t="shared" si="167"/>
        <v>90.974304248144449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29391.64</v>
      </c>
      <c r="E734" s="191">
        <v>28869.17</v>
      </c>
      <c r="F734" s="70">
        <f t="shared" si="167"/>
        <v>98.222385685181223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1418.38</v>
      </c>
      <c r="E738" s="193">
        <v>9792.49</v>
      </c>
      <c r="F738" s="44">
        <f t="shared" si="167"/>
        <v>690.3996108236156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810</v>
      </c>
      <c r="F743" s="70" t="str">
        <f t="shared" ref="F743:F744" si="170">IF(D743&lt;&gt;0,IF(E743/D743&gt;=100,"&gt;&gt;100",E743/D743*100),"-")</f>
        <v>-</v>
      </c>
    </row>
    <row r="744" spans="1:6" ht="12.75" customHeight="1" x14ac:dyDescent="0.2">
      <c r="A744" s="69" t="s">
        <v>1465</v>
      </c>
      <c r="B744" s="64" t="s">
        <v>1466</v>
      </c>
      <c r="C744" s="300" t="s">
        <v>1465</v>
      </c>
      <c r="D744" s="191"/>
      <c r="E744" s="191">
        <v>1344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103608.25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776494.91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2986.51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753459.74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624267.84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129191.9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20048.66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774527.24000000011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2421.06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752057.52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622177.16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129880.36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20048.66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105575.91999999993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105575.92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565.45000000000005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105010.47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8623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2025-07-08T10:00:09Z</cp:lastPrinted>
  <dcterms:created xsi:type="dcterms:W3CDTF">2022-04-01T05:14:30Z</dcterms:created>
  <dcterms:modified xsi:type="dcterms:W3CDTF">2025-07-08T10:22:59Z</dcterms:modified>
</cp:coreProperties>
</file>