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0730" windowHeight="9795" activeTab="1"/>
  </bookViews>
  <sheets>
    <sheet name="Prihodi" sheetId="2" r:id="rId1"/>
    <sheet name="Rashodi" sheetId="1" r:id="rId2"/>
    <sheet name="Obračun" sheetId="4" r:id="rId3"/>
    <sheet name="Obrazloženje" sheetId="5" r:id="rId4"/>
    <sheet name="Pokazatelji uspješnosti " sheetId="6" r:id="rId5"/>
  </sheets>
  <calcPr calcId="125725"/>
</workbook>
</file>

<file path=xl/calcChain.xml><?xml version="1.0" encoding="utf-8"?>
<calcChain xmlns="http://schemas.openxmlformats.org/spreadsheetml/2006/main">
  <c r="I101" i="1"/>
  <c r="J101"/>
  <c r="H101"/>
  <c r="C13" i="4"/>
  <c r="I9" i="2"/>
  <c r="J9"/>
  <c r="C20" i="4" s="1"/>
  <c r="H9" i="2"/>
  <c r="C6" i="4" s="1"/>
  <c r="I12" i="1" l="1"/>
  <c r="J12"/>
  <c r="H12"/>
  <c r="B8" i="4" l="1"/>
  <c r="I108" i="1" l="1"/>
  <c r="I107" s="1"/>
  <c r="J108"/>
  <c r="J107" s="1"/>
  <c r="H108"/>
  <c r="H107" s="1"/>
  <c r="I116"/>
  <c r="D14" i="4" s="1"/>
  <c r="J116" i="1"/>
  <c r="D21" i="4" s="1"/>
  <c r="H116" i="1"/>
  <c r="D7" i="4" s="1"/>
  <c r="I65" i="1"/>
  <c r="I114" s="1"/>
  <c r="D12" i="4" s="1"/>
  <c r="J65" i="1"/>
  <c r="J114" s="1"/>
  <c r="D19" i="4" s="1"/>
  <c r="I67" i="1"/>
  <c r="J67"/>
  <c r="H67"/>
  <c r="H65"/>
  <c r="H114" s="1"/>
  <c r="D5" i="4" s="1"/>
  <c r="I25" i="1"/>
  <c r="I112" s="1"/>
  <c r="J25"/>
  <c r="J112" s="1"/>
  <c r="H25"/>
  <c r="H112" s="1"/>
  <c r="I23"/>
  <c r="I111" s="1"/>
  <c r="J23"/>
  <c r="J111" s="1"/>
  <c r="H23"/>
  <c r="H111" s="1"/>
  <c r="I9"/>
  <c r="I113" s="1"/>
  <c r="J9"/>
  <c r="J113" s="1"/>
  <c r="I14"/>
  <c r="I115" s="1"/>
  <c r="D13" i="4" s="1"/>
  <c r="J14" i="1"/>
  <c r="J115" s="1"/>
  <c r="D20" i="4" s="1"/>
  <c r="H14" i="1"/>
  <c r="H9"/>
  <c r="H113" s="1"/>
  <c r="J12" i="2"/>
  <c r="C21" i="4" s="1"/>
  <c r="I12" i="2"/>
  <c r="C14" i="4" s="1"/>
  <c r="I7" i="2"/>
  <c r="C12" i="4" s="1"/>
  <c r="J7" i="2"/>
  <c r="C19" i="4" s="1"/>
  <c r="H12" i="2"/>
  <c r="C7" i="4" s="1"/>
  <c r="H7" i="2"/>
  <c r="C5" i="4" s="1"/>
  <c r="H115" i="1" l="1"/>
  <c r="D6" i="4" s="1"/>
  <c r="D8" s="1"/>
  <c r="J117" i="1"/>
  <c r="I117"/>
  <c r="E15" i="4"/>
  <c r="D15"/>
  <c r="H64" i="1"/>
  <c r="C15" i="4"/>
  <c r="J6" i="2"/>
  <c r="I6"/>
  <c r="J64" i="1"/>
  <c r="I64"/>
  <c r="J8"/>
  <c r="J22"/>
  <c r="I22"/>
  <c r="I8"/>
  <c r="H6" i="2"/>
  <c r="H8" i="1"/>
  <c r="H22"/>
  <c r="H117" l="1"/>
  <c r="E22" i="4"/>
  <c r="C8"/>
  <c r="E8"/>
  <c r="J7" i="1"/>
  <c r="J6" s="1"/>
  <c r="I7"/>
  <c r="I6" s="1"/>
  <c r="H7"/>
  <c r="H6" s="1"/>
</calcChain>
</file>

<file path=xl/sharedStrings.xml><?xml version="1.0" encoding="utf-8"?>
<sst xmlns="http://schemas.openxmlformats.org/spreadsheetml/2006/main" count="340" uniqueCount="205">
  <si>
    <t>Program</t>
  </si>
  <si>
    <t>OSNOVNOŠKOLSKO OBRAZOVANJE U GŠ ALBERTA ŠTRIGE KRIŽEVCI</t>
  </si>
  <si>
    <t>Aktivnost</t>
  </si>
  <si>
    <t>300601 PREDŠKOLSKI PROGRAM - MALA GLAZBENA ŠKOLA</t>
  </si>
  <si>
    <t>Izvor sredstava</t>
  </si>
  <si>
    <t>11 - OPĆI PRIHODI I PRIMICI</t>
  </si>
  <si>
    <t>42211</t>
  </si>
  <si>
    <t>Računala i računalna oprema</t>
  </si>
  <si>
    <t>42212</t>
  </si>
  <si>
    <t>Uredski namještaj</t>
  </si>
  <si>
    <t>21 - VLASTITI PRIHODI - GŠ ALBERTA ŠTRIGE, KRIŽEVCI</t>
  </si>
  <si>
    <t>31 - PRIHODI PO POSEBNIM PROPISIMA - GŠ ALBERTA ŠTRIGE, KRIŽEVCI</t>
  </si>
  <si>
    <t>32211</t>
  </si>
  <si>
    <t>Uredski materijal</t>
  </si>
  <si>
    <t>32212</t>
  </si>
  <si>
    <t>Literatura (publikacije, časopisi, glasila, knjige i ostalo)</t>
  </si>
  <si>
    <t>32251</t>
  </si>
  <si>
    <t>Sitni inventar</t>
  </si>
  <si>
    <t>32372</t>
  </si>
  <si>
    <t>Ugovori o djelu</t>
  </si>
  <si>
    <t>300602 OSNOVNOŠKOLSKO OBRAZOVANJE - RASHODI ZAKONSKOG STANDARDA</t>
  </si>
  <si>
    <t>32233</t>
  </si>
  <si>
    <t>Plin</t>
  </si>
  <si>
    <t>43 - POMOĆI IZRAVNANJA ZA DECENTRALIZIRANE FUNKCIJE - GŠ ALBERTA ŠTRIGE, KRIŽEVCI</t>
  </si>
  <si>
    <t>32111</t>
  </si>
  <si>
    <t>Dnevnice za službeni put u zemlji</t>
  </si>
  <si>
    <t>32112</t>
  </si>
  <si>
    <t>Dnevnice za službeni put u inozemstvu</t>
  </si>
  <si>
    <t>32113</t>
  </si>
  <si>
    <t>Naknade za smještaj na službenom putu u zemlji</t>
  </si>
  <si>
    <t>32114</t>
  </si>
  <si>
    <t>Naknade za smještaj na službenom putu u inozemstvu</t>
  </si>
  <si>
    <t>32115</t>
  </si>
  <si>
    <t>Naknade za prijevoz na službenom putu u zemlji</t>
  </si>
  <si>
    <t>32116</t>
  </si>
  <si>
    <t>Naknade za prijevoz na službenom putu u inozemstvu</t>
  </si>
  <si>
    <t>32119</t>
  </si>
  <si>
    <t>Ostali rashodi za službena putovanja</t>
  </si>
  <si>
    <t>32131</t>
  </si>
  <si>
    <t>Seminari, savjetovanja i simpoziji</t>
  </si>
  <si>
    <t>32214</t>
  </si>
  <si>
    <t>Materijal i sredstva za čišćenje i održavanje</t>
  </si>
  <si>
    <t>32216</t>
  </si>
  <si>
    <t>Materijal za higijenske potrebe i njegu</t>
  </si>
  <si>
    <t>32219</t>
  </si>
  <si>
    <t>Ostali materijal za potrebe redovnog poslovanja</t>
  </si>
  <si>
    <t>32231</t>
  </si>
  <si>
    <t>Električna energija</t>
  </si>
  <si>
    <t>32241</t>
  </si>
  <si>
    <t>Materijal i dijelovi za tekuće i investicijsko održavanje građevinskih objekata</t>
  </si>
  <si>
    <t>32242</t>
  </si>
  <si>
    <t>Materijal i dijelovi za tekuće i investicijsko održavanje postrojenja i opreme</t>
  </si>
  <si>
    <t>32311</t>
  </si>
  <si>
    <t>Usluge telefona, telefaksa</t>
  </si>
  <si>
    <t>32313</t>
  </si>
  <si>
    <t>Poštarina (pisma, tiskanice i sl.)</t>
  </si>
  <si>
    <t>32319</t>
  </si>
  <si>
    <t>Ostale usluge za komunikaciju i prijevoz</t>
  </si>
  <si>
    <t>32321</t>
  </si>
  <si>
    <t>Usluge tekućeg i investicijskog održavanja građevinskih objekata</t>
  </si>
  <si>
    <t>32341</t>
  </si>
  <si>
    <t>Opskrba vodom</t>
  </si>
  <si>
    <t>32342</t>
  </si>
  <si>
    <t>Iznošenje i odvoz smeća</t>
  </si>
  <si>
    <t>32344</t>
  </si>
  <si>
    <t>Dimnjačarske i ekološke usluge</t>
  </si>
  <si>
    <t>32349</t>
  </si>
  <si>
    <t>Ostale komunalne usluge</t>
  </si>
  <si>
    <t>32361</t>
  </si>
  <si>
    <t>Obvezni i preventivni zdravstveni pregledi zaposlenika</t>
  </si>
  <si>
    <t>32389</t>
  </si>
  <si>
    <t>Ostale računalne usluge</t>
  </si>
  <si>
    <t>32399</t>
  </si>
  <si>
    <t>Ostale nespomenute usluge</t>
  </si>
  <si>
    <t>32922</t>
  </si>
  <si>
    <t>Premije osiguranja ostale imovine</t>
  </si>
  <si>
    <t>32931</t>
  </si>
  <si>
    <t>Reprezentacija</t>
  </si>
  <si>
    <t>32941</t>
  </si>
  <si>
    <t>Tuzemne članarine</t>
  </si>
  <si>
    <t>32999</t>
  </si>
  <si>
    <t>Ostali nespomenuti rashodi poslovanja</t>
  </si>
  <si>
    <t>34311</t>
  </si>
  <si>
    <t>Usluge banaka</t>
  </si>
  <si>
    <t>34333</t>
  </si>
  <si>
    <t>Zatezne kamate iz poslovnih odnosa</t>
  </si>
  <si>
    <t>34349</t>
  </si>
  <si>
    <t>Ostali nespomenuti financijski rashodi</t>
  </si>
  <si>
    <t>42262</t>
  </si>
  <si>
    <t>Glazbeni instrumenti i oprema</t>
  </si>
  <si>
    <t>300603 OSNOVNOŠKOLSKO OBRAZOVANJE - RASHODI IZNAD ZAKONSKOG STANDARDA</t>
  </si>
  <si>
    <t>32322</t>
  </si>
  <si>
    <t>Usluge tekućeg i investicijskog održavanja postrojenja i opreme</t>
  </si>
  <si>
    <t>31213</t>
  </si>
  <si>
    <t>Darovi</t>
  </si>
  <si>
    <t>32224</t>
  </si>
  <si>
    <t>Namirnice</t>
  </si>
  <si>
    <t>32271</t>
  </si>
  <si>
    <t>Službena, radna i zaštitna odjeća i obuća</t>
  </si>
  <si>
    <t>32371</t>
  </si>
  <si>
    <t>Autorski honorari</t>
  </si>
  <si>
    <t>32377</t>
  </si>
  <si>
    <t>Usluge agencija, studentskog servisa (prijepisi, prijevodi i drugo)</t>
  </si>
  <si>
    <t>32379</t>
  </si>
  <si>
    <t>Ostale intelektualne usluge</t>
  </si>
  <si>
    <t>32391</t>
  </si>
  <si>
    <t>Grafičke i tiskarske usluge, usluge kopiranja i uvezivanja i slično</t>
  </si>
  <si>
    <t>32411</t>
  </si>
  <si>
    <t>Naknade troškova službenog puta</t>
  </si>
  <si>
    <t>32412</t>
  </si>
  <si>
    <t>Naknade ostalih troškova</t>
  </si>
  <si>
    <t>32919</t>
  </si>
  <si>
    <t>Ostale slične naknade za rad</t>
  </si>
  <si>
    <t>42219</t>
  </si>
  <si>
    <t>Ostala uredska oprema</t>
  </si>
  <si>
    <t>42 - PRIHODI IZ DRUGIH PRORAČUNA TE OSTALIH SUBJEKATA UNUTAR OPĆEG PRORAČUNA - GŠ ALBERTA ŠTRIGE, KRIŽEVCI</t>
  </si>
  <si>
    <t>32121</t>
  </si>
  <si>
    <t>Naknade za prijevoz na posao i s posla</t>
  </si>
  <si>
    <t>300604 KRIŽEVAČKE TAMBURICE</t>
  </si>
  <si>
    <t>KONTO</t>
  </si>
  <si>
    <t>GŠ ALBERTA ŠTRIGE KRIŽEVCI</t>
  </si>
  <si>
    <t>Voditelj računovodstva:</t>
  </si>
  <si>
    <t>______________________</t>
  </si>
  <si>
    <t>Odgovorna osoba:</t>
  </si>
  <si>
    <t>M.P.</t>
  </si>
  <si>
    <t>Božica Katanović</t>
  </si>
  <si>
    <t>Branka Špoljar</t>
  </si>
  <si>
    <t>Prihodi od pruženih usluga</t>
  </si>
  <si>
    <t>Sufinanciranje cijene usluge, participacije i slično</t>
  </si>
  <si>
    <t>Tekuće pomoći proračunskim korisnicima iz proračuna JLP(R)S koji im nije nadležan</t>
  </si>
  <si>
    <t>(manjak upisati s predznakom minus)</t>
  </si>
  <si>
    <t>UKUPNO</t>
  </si>
  <si>
    <t>31 - PRIHODI PO POSEBNIM PROPISIMA - GŠ ALBERTA ŠTRIGE</t>
  </si>
  <si>
    <t>21 - VLASTITI PRIHODI - GŠ ALBERTA ŠTRIGE</t>
  </si>
  <si>
    <t>42 - PRIHODI IZ DRUGIH PRORAČUNA TE OSTALIH SUBJEKATA UNUTAR OPĆEG PRORAČUNA - GŠ ALBERTA ŠTRIGE</t>
  </si>
  <si>
    <t>NAPOMENA</t>
  </si>
  <si>
    <t>2018.</t>
  </si>
  <si>
    <t>2019.</t>
  </si>
  <si>
    <t>2020.</t>
  </si>
  <si>
    <t>Financijski plan za 2018. godinu i projekcije za 2019. i 2020. godinu</t>
  </si>
  <si>
    <t>PRIHODI</t>
  </si>
  <si>
    <t>RASHODI</t>
  </si>
  <si>
    <t>Predviđeni rezultat 2017. godine</t>
  </si>
  <si>
    <t>Prihodi</t>
  </si>
  <si>
    <t>Rashodi</t>
  </si>
  <si>
    <t>Razlika</t>
  </si>
  <si>
    <t>31 Prihodi po posebnim propisima</t>
  </si>
  <si>
    <t>42 Prihodi iz drugih proračuna</t>
  </si>
  <si>
    <t>Ukupno</t>
  </si>
  <si>
    <t>Predviđeni rezultat 2018. godine</t>
  </si>
  <si>
    <t>Predviđeni rezultat 2019. godine</t>
  </si>
  <si>
    <t>OBRAZLOŽENJE</t>
  </si>
  <si>
    <t>1. Sažetak djelokruga rada proračunskog korisnika</t>
  </si>
  <si>
    <t>2. Obrazloženje programa</t>
  </si>
  <si>
    <t>3. Zakonske i druge podloge na kojima se zasnivaju programi</t>
  </si>
  <si>
    <t>4. Utvrđeni ciljevi usklađeni sa Strategijom i programima javnih potreba</t>
  </si>
  <si>
    <t>5. Ishodište i pokazatelji na kojima se zasnivaju izračuni i ocjene potrebnih sredstava za provođenje programa</t>
  </si>
  <si>
    <t>6. Pokazatelji uspješnosti realizacije utvrđenih ciljeva</t>
  </si>
  <si>
    <t>Predviđeni višak/manjak po završetku 2017. godine (kumulirani)</t>
  </si>
  <si>
    <t>Uravnoteženje vlastitih i namjenskih izvora</t>
  </si>
  <si>
    <t>21 Vlastiti prihodi</t>
  </si>
  <si>
    <t xml:space="preserve">Djelatnost Škole je: PREDŠKOLSKO glazbeno obrazovanje ( Glazbeni vrtić, Mala glazbena škola i Početnički solfeggio ) ; OSNOVNO glazbeno obrazovanje u šestogodišnjem trajanju; dvogodišnje PRIPREMNO glazbeno obrazovanje i četverogodišnji program SREDNJE glazbene škole. </t>
  </si>
  <si>
    <t xml:space="preserve">Škola izvodi glazbene programe na svim razinama obrazovanja prema utvrđenoj djelatnosti. Uz redovne programe koji učenicima omogućavaju stjecanje znanja, razvoj vještina i sposobnosti u različitim umjetničkim područjima i razvoj njihovog kreativnog potencijala, Škola omogućuje  ostvarivanje izvannastavnih i izvanškolskih aktivnosti kojima se učenicima omogućuje aktivno sudjelovanje u kulturnom životu Grada. </t>
  </si>
  <si>
    <t xml:space="preserve">Zakon o odgoju i obrazovanju u osnovnoj i srednjoj školi;                                                                                                        Zakon o umjetničkom obrazovanju;                                                                                                                                             Državni pedagoški standard;                                                                                                                                                  Školski kurikulum;                                                Godišnji plan i program                                    </t>
  </si>
  <si>
    <t>Glazbena škola zadužena je za provedbu projekta Križevačke tamburice, kojim se, temeljem tradicije glazbenog školstva i kvalitetnog dugogodišnjeg djelovanja Tamburaškog orkestra, čuva tradicija i promoviraju Križevci kao regionalno glazbeno središte.</t>
  </si>
  <si>
    <t xml:space="preserve">Izračuni se zasnivaju na kriterijima za financiranje pojedinih programa.                                                                  Izvori sredstava su: Gradski proračun ; Proračun koprivničko - križevačke županije; Vlastita sredstva ostvarena uplatama roditelja ( participacija usluge i najam instrumenata ) </t>
  </si>
  <si>
    <t>tr.prijevoza na posao i s posla djelatnika u iznosu od 325.000, te nagrade učenicima od 3.000,00 kn-Županija</t>
  </si>
  <si>
    <t>troškovi voditelja predškolskog programa</t>
  </si>
  <si>
    <t>redovno održavanje i popravci instrumenata</t>
  </si>
  <si>
    <t>uređenje sanitarnih prostora</t>
  </si>
  <si>
    <t>daljnje uređenje prostora</t>
  </si>
  <si>
    <t>prijevoz i ostali troškovi vanjskih suradnika - nastavnika</t>
  </si>
  <si>
    <t>kotizacije za sudjelovanje učenika na natjecanjima</t>
  </si>
  <si>
    <t>nabava školskog namještaja i opreme</t>
  </si>
  <si>
    <t>troškovi prijevoza Tamburaškog orkestra</t>
  </si>
  <si>
    <t>nagrade učenicima</t>
  </si>
  <si>
    <t>POKAZATELJI USPJEŠNOSTI</t>
  </si>
  <si>
    <t>definicija</t>
  </si>
  <si>
    <t xml:space="preserve">jedinica </t>
  </si>
  <si>
    <t>polazna vrijednost</t>
  </si>
  <si>
    <t>izvor podataka</t>
  </si>
  <si>
    <t xml:space="preserve">ciljana vrijednost ( 2018. ) </t>
  </si>
  <si>
    <t>Povećanje broja učenika</t>
  </si>
  <si>
    <t>Isticanje važnosti umjetničkog obrazovanja kroz animacijske koncerte po osnovnim školama</t>
  </si>
  <si>
    <t>broj</t>
  </si>
  <si>
    <t>Godišnji plan i program</t>
  </si>
  <si>
    <t>Povećanje broja ponuđenih programa</t>
  </si>
  <si>
    <t>Praćenje interesa među učenicima osnovne i srednje škole</t>
  </si>
  <si>
    <t>Kontinuitet u sudjelovanju na natjecanjima i osvojenim nagradama</t>
  </si>
  <si>
    <t>Poticanje učenika na dodatni rad, vrednovanje rada nastavnika</t>
  </si>
  <si>
    <t>Godišnje izvješće o realizaciji Godišnjeg plana i programa</t>
  </si>
  <si>
    <t xml:space="preserve">Opremljenost sukladno Državnom pedagoškom standardu                                                ( nabava klavira i pianina ) </t>
  </si>
  <si>
    <t>Opremljenost prostora odgovarajuća  namjeni</t>
  </si>
  <si>
    <t>pokazatelj rezultata</t>
  </si>
  <si>
    <t>Usluge tek. i inv. održavanja postrojenja i opreme</t>
  </si>
  <si>
    <t>Ostale tekuće donacije</t>
  </si>
  <si>
    <t>Izvor 21 Vlastiti prihodi</t>
  </si>
  <si>
    <t>Izvor 31 Prihodi po posebnim propisima</t>
  </si>
  <si>
    <t>Izvor 42 Pomoći iz drugih proračuna</t>
  </si>
  <si>
    <t>Izvor 11 - dodatni udio</t>
  </si>
  <si>
    <t>Izvor 43 Pomoći izravnanja</t>
  </si>
  <si>
    <t>Izvor 11 - iznad standarda</t>
  </si>
  <si>
    <t>Vlastiti i namjenski</t>
  </si>
  <si>
    <t>participacija roditelja za    obrazovanje učenika u umjetničkim programima</t>
  </si>
  <si>
    <t>Prihodi  od iznajmljivanja instrumenata učenicima škole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</si>
</sst>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b/>
      <sz val="10.5"/>
      <color rgb="FFFF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2"/>
      <color rgb="FF7030A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>
      <alignment vertical="top"/>
    </xf>
    <xf numFmtId="0" fontId="1" fillId="0" borderId="0">
      <alignment vertical="top"/>
    </xf>
    <xf numFmtId="0" fontId="6" fillId="0" borderId="0">
      <alignment vertical="top"/>
    </xf>
    <xf numFmtId="0" fontId="6" fillId="0" borderId="0">
      <alignment vertical="top"/>
    </xf>
  </cellStyleXfs>
  <cellXfs count="121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1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left" vertical="center" wrapText="1"/>
    </xf>
    <xf numFmtId="0" fontId="4" fillId="3" borderId="1" xfId="2" applyFont="1" applyFill="1" applyBorder="1" applyAlignment="1">
      <alignment horizontal="left" vertical="center" wrapText="1"/>
    </xf>
    <xf numFmtId="0" fontId="4" fillId="4" borderId="1" xfId="2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4" fontId="5" fillId="0" borderId="1" xfId="1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4" fontId="4" fillId="4" borderId="1" xfId="2" applyNumberFormat="1" applyFont="1" applyFill="1" applyBorder="1" applyAlignment="1">
      <alignment horizontal="right" vertical="center"/>
    </xf>
    <xf numFmtId="4" fontId="4" fillId="3" borderId="1" xfId="2" applyNumberFormat="1" applyFont="1" applyFill="1" applyBorder="1" applyAlignment="1">
      <alignment horizontal="right" vertical="center"/>
    </xf>
    <xf numFmtId="4" fontId="4" fillId="2" borderId="1" xfId="2" applyNumberFormat="1" applyFont="1" applyFill="1" applyBorder="1" applyAlignment="1">
      <alignment horizontal="right" vertical="center"/>
    </xf>
    <xf numFmtId="4" fontId="3" fillId="0" borderId="1" xfId="2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4" fillId="5" borderId="1" xfId="2" applyNumberFormat="1" applyFont="1" applyFill="1" applyBorder="1" applyAlignment="1">
      <alignment horizontal="right" vertical="center"/>
    </xf>
    <xf numFmtId="4" fontId="4" fillId="5" borderId="1" xfId="0" applyNumberFormat="1" applyFont="1" applyFill="1" applyBorder="1" applyAlignment="1">
      <alignment vertical="center"/>
    </xf>
    <xf numFmtId="0" fontId="4" fillId="3" borderId="1" xfId="2" applyFont="1" applyFill="1" applyBorder="1" applyAlignment="1">
      <alignment horizontal="left" vertical="center" wrapText="1"/>
    </xf>
    <xf numFmtId="4" fontId="0" fillId="0" borderId="0" xfId="0" applyNumberFormat="1"/>
    <xf numFmtId="4" fontId="3" fillId="3" borderId="1" xfId="0" applyNumberFormat="1" applyFont="1" applyFill="1" applyBorder="1" applyAlignment="1">
      <alignment vertical="center"/>
    </xf>
    <xf numFmtId="0" fontId="3" fillId="0" borderId="0" xfId="4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left" vertical="top" wrapText="1"/>
    </xf>
    <xf numFmtId="4" fontId="4" fillId="2" borderId="1" xfId="2" applyNumberFormat="1" applyFont="1" applyFill="1" applyBorder="1" applyAlignment="1">
      <alignment horizontal="right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2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vertical="center"/>
    </xf>
    <xf numFmtId="4" fontId="3" fillId="0" borderId="4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4" fontId="3" fillId="7" borderId="6" xfId="0" applyNumberFormat="1" applyFont="1" applyFill="1" applyBorder="1" applyAlignment="1">
      <alignment vertical="center"/>
    </xf>
    <xf numFmtId="4" fontId="3" fillId="7" borderId="7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4" fontId="11" fillId="0" borderId="12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4" fontId="11" fillId="0" borderId="13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0" fontId="10" fillId="6" borderId="1" xfId="0" applyFont="1" applyFill="1" applyBorder="1" applyAlignment="1">
      <alignment horizontal="center" vertical="center" wrapText="1"/>
    </xf>
    <xf numFmtId="4" fontId="10" fillId="6" borderId="8" xfId="0" applyNumberFormat="1" applyFont="1" applyFill="1" applyBorder="1" applyAlignment="1">
      <alignment horizontal="right" vertical="center"/>
    </xf>
    <xf numFmtId="4" fontId="10" fillId="6" borderId="9" xfId="0" applyNumberFormat="1" applyFont="1" applyFill="1" applyBorder="1" applyAlignment="1">
      <alignment horizontal="right" vertical="center"/>
    </xf>
    <xf numFmtId="4" fontId="10" fillId="6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4" fontId="3" fillId="0" borderId="1" xfId="0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left" vertical="center" wrapText="1"/>
    </xf>
    <xf numFmtId="0" fontId="2" fillId="0" borderId="0" xfId="2" applyFont="1" applyFill="1" applyAlignment="1">
      <alignment horizontal="center" vertical="center" wrapText="1"/>
    </xf>
    <xf numFmtId="0" fontId="2" fillId="0" borderId="0" xfId="3" applyFont="1" applyFill="1" applyAlignment="1">
      <alignment horizontal="center" vertical="center" wrapText="1" readingOrder="1"/>
    </xf>
    <xf numFmtId="0" fontId="5" fillId="0" borderId="1" xfId="1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/>
    </xf>
    <xf numFmtId="0" fontId="7" fillId="0" borderId="0" xfId="3" applyFont="1" applyFill="1" applyAlignment="1">
      <alignment horizontal="center" vertical="center" wrapText="1" readingOrder="1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2" applyFont="1" applyFill="1" applyBorder="1" applyAlignment="1">
      <alignment horizontal="left" vertical="center" wrapText="1"/>
    </xf>
    <xf numFmtId="0" fontId="3" fillId="0" borderId="9" xfId="2" applyFont="1" applyFill="1" applyBorder="1" applyAlignment="1">
      <alignment horizontal="left" vertical="center" wrapText="1"/>
    </xf>
    <xf numFmtId="0" fontId="3" fillId="0" borderId="10" xfId="2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6" borderId="12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8" fillId="0" borderId="0" xfId="2" applyFont="1" applyFill="1" applyAlignment="1">
      <alignment horizontal="center" vertical="center" wrapText="1"/>
    </xf>
    <xf numFmtId="0" fontId="4" fillId="4" borderId="1" xfId="2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5" xfId="0" applyFont="1" applyBorder="1"/>
    <xf numFmtId="0" fontId="10" fillId="6" borderId="3" xfId="0" applyFont="1" applyFill="1" applyBorder="1" applyAlignment="1">
      <alignment horizontal="center" vertical="center"/>
    </xf>
    <xf numFmtId="0" fontId="11" fillId="0" borderId="3" xfId="0" applyFont="1" applyBorder="1"/>
    <xf numFmtId="0" fontId="11" fillId="0" borderId="4" xfId="0" applyFont="1" applyBorder="1"/>
    <xf numFmtId="4" fontId="1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6" borderId="8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7" fillId="0" borderId="0" xfId="4" applyFont="1" applyFill="1" applyAlignment="1">
      <alignment horizontal="center" vertical="center"/>
    </xf>
    <xf numFmtId="0" fontId="9" fillId="0" borderId="1" xfId="0" applyFont="1" applyBorder="1" applyAlignment="1">
      <alignment horizontal="center"/>
    </xf>
  </cellXfs>
  <cellStyles count="5">
    <cellStyle name="Comma 2" xfId="2"/>
    <cellStyle name="Comma 2 2" xfId="3"/>
    <cellStyle name="Normal 2" xfId="1"/>
    <cellStyle name="Normal 2 2" xfId="4"/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Normal="100" workbookViewId="0">
      <selection sqref="A1:K1"/>
    </sheetView>
  </sheetViews>
  <sheetFormatPr defaultColWidth="9.140625" defaultRowHeight="14.25"/>
  <cols>
    <col min="1" max="1" width="15.140625" style="6" customWidth="1"/>
    <col min="2" max="6" width="9.140625" style="6"/>
    <col min="7" max="7" width="8.140625" style="6" customWidth="1"/>
    <col min="8" max="10" width="11.7109375" style="8" customWidth="1"/>
    <col min="11" max="11" width="27" style="8" customWidth="1"/>
    <col min="12" max="16384" width="9.140625" style="6"/>
  </cols>
  <sheetData>
    <row r="1" spans="1:11" ht="20.100000000000001" customHeight="1">
      <c r="A1" s="63" t="s">
        <v>120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20.100000000000001" customHeight="1">
      <c r="A2" s="64" t="s">
        <v>139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20.100000000000001" customHeight="1">
      <c r="A3" s="68" t="s">
        <v>140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20.100000000000001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20.100000000000001" customHeight="1">
      <c r="A5" s="65" t="s">
        <v>119</v>
      </c>
      <c r="B5" s="65"/>
      <c r="C5" s="65"/>
      <c r="D5" s="65"/>
      <c r="E5" s="65"/>
      <c r="F5" s="65"/>
      <c r="G5" s="65"/>
      <c r="H5" s="9" t="s">
        <v>136</v>
      </c>
      <c r="I5" s="9" t="s">
        <v>137</v>
      </c>
      <c r="J5" s="9" t="s">
        <v>138</v>
      </c>
      <c r="K5" s="7" t="s">
        <v>135</v>
      </c>
    </row>
    <row r="6" spans="1:11" ht="20.100000000000001" customHeight="1">
      <c r="A6" s="66" t="s">
        <v>131</v>
      </c>
      <c r="B6" s="66"/>
      <c r="C6" s="66"/>
      <c r="D6" s="66"/>
      <c r="E6" s="66"/>
      <c r="F6" s="66"/>
      <c r="G6" s="66"/>
      <c r="H6" s="22">
        <f>H7+H9+H12</f>
        <v>902000</v>
      </c>
      <c r="I6" s="22">
        <f t="shared" ref="I6:J6" si="0">I7+I9+I12</f>
        <v>902000</v>
      </c>
      <c r="J6" s="22">
        <f t="shared" si="0"/>
        <v>902000</v>
      </c>
      <c r="K6" s="22"/>
    </row>
    <row r="7" spans="1:11" ht="20.100000000000001" customHeight="1">
      <c r="A7" s="3" t="s">
        <v>4</v>
      </c>
      <c r="B7" s="62" t="s">
        <v>133</v>
      </c>
      <c r="C7" s="62"/>
      <c r="D7" s="62"/>
      <c r="E7" s="62"/>
      <c r="F7" s="62"/>
      <c r="G7" s="62"/>
      <c r="H7" s="13">
        <f>H8</f>
        <v>50000</v>
      </c>
      <c r="I7" s="13">
        <f t="shared" ref="I7:J7" si="1">I8</f>
        <v>50000</v>
      </c>
      <c r="J7" s="13">
        <f t="shared" si="1"/>
        <v>50000</v>
      </c>
      <c r="K7" s="13"/>
    </row>
    <row r="8" spans="1:11" ht="30" customHeight="1">
      <c r="A8" s="2">
        <v>6615107</v>
      </c>
      <c r="B8" s="61" t="s">
        <v>127</v>
      </c>
      <c r="C8" s="61"/>
      <c r="D8" s="61"/>
      <c r="E8" s="61"/>
      <c r="F8" s="61"/>
      <c r="G8" s="61"/>
      <c r="H8" s="14">
        <v>50000</v>
      </c>
      <c r="I8" s="14">
        <v>50000</v>
      </c>
      <c r="J8" s="14">
        <v>50000</v>
      </c>
      <c r="K8" s="29" t="s">
        <v>204</v>
      </c>
    </row>
    <row r="9" spans="1:11" ht="20.100000000000001" customHeight="1">
      <c r="A9" s="3" t="s">
        <v>4</v>
      </c>
      <c r="B9" s="62" t="s">
        <v>132</v>
      </c>
      <c r="C9" s="62"/>
      <c r="D9" s="62"/>
      <c r="E9" s="62"/>
      <c r="F9" s="62"/>
      <c r="G9" s="62"/>
      <c r="H9" s="13">
        <f>H10+H11</f>
        <v>524000</v>
      </c>
      <c r="I9" s="13">
        <f t="shared" ref="I9:J9" si="2">I10+I11</f>
        <v>524000</v>
      </c>
      <c r="J9" s="13">
        <f t="shared" si="2"/>
        <v>524000</v>
      </c>
      <c r="K9" s="31"/>
    </row>
    <row r="10" spans="1:11" ht="49.9" customHeight="1">
      <c r="A10" s="2">
        <v>6526405</v>
      </c>
      <c r="B10" s="61" t="s">
        <v>128</v>
      </c>
      <c r="C10" s="61"/>
      <c r="D10" s="61"/>
      <c r="E10" s="61"/>
      <c r="F10" s="61"/>
      <c r="G10" s="61"/>
      <c r="H10" s="14">
        <v>75800</v>
      </c>
      <c r="I10" s="14">
        <v>75800</v>
      </c>
      <c r="J10" s="14">
        <v>75800</v>
      </c>
      <c r="K10" s="59" t="s">
        <v>203</v>
      </c>
    </row>
    <row r="11" spans="1:11" ht="20.100000000000001" customHeight="1">
      <c r="A11" s="37">
        <v>6526407</v>
      </c>
      <c r="B11" s="61" t="s">
        <v>128</v>
      </c>
      <c r="C11" s="61"/>
      <c r="D11" s="61"/>
      <c r="E11" s="61"/>
      <c r="F11" s="61"/>
      <c r="G11" s="61"/>
      <c r="H11" s="14">
        <v>448200</v>
      </c>
      <c r="I11" s="14">
        <v>448200</v>
      </c>
      <c r="J11" s="14">
        <v>448200</v>
      </c>
      <c r="K11" s="30"/>
    </row>
    <row r="12" spans="1:11" ht="30" customHeight="1">
      <c r="A12" s="3" t="s">
        <v>4</v>
      </c>
      <c r="B12" s="62" t="s">
        <v>134</v>
      </c>
      <c r="C12" s="62"/>
      <c r="D12" s="62"/>
      <c r="E12" s="62"/>
      <c r="F12" s="62"/>
      <c r="G12" s="62"/>
      <c r="H12" s="13">
        <f>H13</f>
        <v>328000</v>
      </c>
      <c r="I12" s="13">
        <f>I13</f>
        <v>328000</v>
      </c>
      <c r="J12" s="13">
        <f>J13</f>
        <v>328000</v>
      </c>
      <c r="K12" s="13"/>
    </row>
    <row r="13" spans="1:11" ht="69.95" customHeight="1">
      <c r="A13" s="2">
        <v>6361302</v>
      </c>
      <c r="B13" s="71" t="s">
        <v>129</v>
      </c>
      <c r="C13" s="72"/>
      <c r="D13" s="72"/>
      <c r="E13" s="72"/>
      <c r="F13" s="72"/>
      <c r="G13" s="73"/>
      <c r="H13" s="14">
        <v>328000</v>
      </c>
      <c r="I13" s="14">
        <v>328000</v>
      </c>
      <c r="J13" s="14">
        <v>328000</v>
      </c>
      <c r="K13" s="29" t="s">
        <v>166</v>
      </c>
    </row>
    <row r="15" spans="1:11" ht="34.9" customHeight="1">
      <c r="A15" s="18"/>
      <c r="B15" s="70" t="s">
        <v>121</v>
      </c>
      <c r="C15" s="70"/>
      <c r="D15" s="70"/>
      <c r="E15" s="70" t="s">
        <v>125</v>
      </c>
      <c r="F15" s="70"/>
      <c r="G15" s="70"/>
      <c r="H15" s="69" t="s">
        <v>122</v>
      </c>
      <c r="I15" s="69"/>
      <c r="J15" s="69"/>
      <c r="K15" s="69"/>
    </row>
    <row r="16" spans="1:11" ht="15">
      <c r="A16" s="18"/>
      <c r="B16" s="19"/>
      <c r="C16" s="19"/>
      <c r="D16" s="19"/>
      <c r="E16" s="19"/>
      <c r="F16" s="19"/>
      <c r="G16" s="19"/>
      <c r="H16" s="20"/>
      <c r="I16" s="20"/>
      <c r="J16" s="20"/>
      <c r="K16" s="20"/>
    </row>
    <row r="17" spans="1:11" ht="34.9" customHeight="1">
      <c r="A17" s="18"/>
      <c r="B17" s="70" t="s">
        <v>123</v>
      </c>
      <c r="C17" s="70"/>
      <c r="D17" s="70"/>
      <c r="E17" s="70" t="s">
        <v>126</v>
      </c>
      <c r="F17" s="70"/>
      <c r="G17" s="70"/>
      <c r="H17" s="69" t="s">
        <v>122</v>
      </c>
      <c r="I17" s="69"/>
      <c r="J17" s="69"/>
      <c r="K17" s="69"/>
    </row>
    <row r="18" spans="1:11" ht="15">
      <c r="A18" s="18"/>
      <c r="B18" s="19"/>
      <c r="C18" s="19"/>
      <c r="D18" s="19"/>
      <c r="E18" s="19"/>
      <c r="F18" s="19"/>
      <c r="G18" s="19"/>
      <c r="H18" s="20"/>
      <c r="I18" s="20"/>
      <c r="J18" s="20"/>
      <c r="K18" s="20"/>
    </row>
    <row r="19" spans="1:11" ht="15">
      <c r="A19" s="18"/>
      <c r="B19" s="19"/>
      <c r="C19" s="19"/>
      <c r="D19" s="19"/>
      <c r="E19" s="21" t="s">
        <v>124</v>
      </c>
      <c r="F19" s="19"/>
      <c r="G19" s="19"/>
      <c r="H19" s="20"/>
      <c r="I19" s="20"/>
      <c r="J19" s="20"/>
      <c r="K19" s="20"/>
    </row>
  </sheetData>
  <mergeCells count="19">
    <mergeCell ref="B11:G11"/>
    <mergeCell ref="H17:K17"/>
    <mergeCell ref="B15:D15"/>
    <mergeCell ref="E15:G15"/>
    <mergeCell ref="H15:K15"/>
    <mergeCell ref="B12:G12"/>
    <mergeCell ref="B13:G13"/>
    <mergeCell ref="B17:D17"/>
    <mergeCell ref="E17:G17"/>
    <mergeCell ref="B10:G10"/>
    <mergeCell ref="B7:G7"/>
    <mergeCell ref="B8:G8"/>
    <mergeCell ref="A1:K1"/>
    <mergeCell ref="A2:K2"/>
    <mergeCell ref="A5:G5"/>
    <mergeCell ref="A6:G6"/>
    <mergeCell ref="B9:G9"/>
    <mergeCell ref="A4:K4"/>
    <mergeCell ref="A3:K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5"/>
  <sheetViews>
    <sheetView tabSelected="1" topLeftCell="A118" workbookViewId="0">
      <selection sqref="A1:K1"/>
    </sheetView>
  </sheetViews>
  <sheetFormatPr defaultColWidth="9.140625" defaultRowHeight="20.100000000000001" customHeight="1"/>
  <cols>
    <col min="1" max="1" width="14.5703125" style="1" customWidth="1"/>
    <col min="2" max="6" width="9.140625" style="1"/>
    <col min="7" max="7" width="8.140625" style="1" customWidth="1"/>
    <col min="8" max="10" width="11.7109375" style="8" customWidth="1"/>
    <col min="11" max="11" width="26.140625" style="8" customWidth="1"/>
    <col min="12" max="16384" width="9.140625" style="1"/>
  </cols>
  <sheetData>
    <row r="1" spans="1:11" ht="18" customHeight="1">
      <c r="A1" s="89" t="s">
        <v>120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8" customHeight="1">
      <c r="A2" s="64" t="s">
        <v>139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s="6" customFormat="1" ht="18" customHeight="1">
      <c r="A3" s="68" t="s">
        <v>141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8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18" customHeight="1">
      <c r="A5" s="65" t="s">
        <v>119</v>
      </c>
      <c r="B5" s="65"/>
      <c r="C5" s="65"/>
      <c r="D5" s="65"/>
      <c r="E5" s="65"/>
      <c r="F5" s="65"/>
      <c r="G5" s="65"/>
      <c r="H5" s="9" t="s">
        <v>136</v>
      </c>
      <c r="I5" s="9" t="s">
        <v>137</v>
      </c>
      <c r="J5" s="9" t="s">
        <v>138</v>
      </c>
      <c r="K5" s="7" t="s">
        <v>135</v>
      </c>
    </row>
    <row r="6" spans="1:11" ht="18" customHeight="1">
      <c r="A6" s="66" t="s">
        <v>131</v>
      </c>
      <c r="B6" s="66"/>
      <c r="C6" s="66"/>
      <c r="D6" s="66"/>
      <c r="E6" s="66"/>
      <c r="F6" s="66"/>
      <c r="G6" s="66"/>
      <c r="H6" s="22">
        <f>H7</f>
        <v>1359900</v>
      </c>
      <c r="I6" s="22">
        <f t="shared" ref="I6:J6" si="0">I7</f>
        <v>1371800</v>
      </c>
      <c r="J6" s="22">
        <f t="shared" si="0"/>
        <v>1383550</v>
      </c>
      <c r="K6" s="23"/>
    </row>
    <row r="7" spans="1:11" ht="18" customHeight="1">
      <c r="A7" s="5" t="s">
        <v>0</v>
      </c>
      <c r="B7" s="90" t="s">
        <v>1</v>
      </c>
      <c r="C7" s="90"/>
      <c r="D7" s="90"/>
      <c r="E7" s="90"/>
      <c r="F7" s="90"/>
      <c r="G7" s="90"/>
      <c r="H7" s="11">
        <f>H8+H22+H64+H107</f>
        <v>1359900</v>
      </c>
      <c r="I7" s="11">
        <f>I8+I22+I64+I107</f>
        <v>1371800</v>
      </c>
      <c r="J7" s="11">
        <f>J8+J22+J64+J107</f>
        <v>1383550</v>
      </c>
      <c r="K7" s="17"/>
    </row>
    <row r="8" spans="1:11" ht="18" customHeight="1">
      <c r="A8" s="4" t="s">
        <v>2</v>
      </c>
      <c r="B8" s="76" t="s">
        <v>3</v>
      </c>
      <c r="C8" s="76"/>
      <c r="D8" s="76"/>
      <c r="E8" s="76"/>
      <c r="F8" s="76"/>
      <c r="G8" s="76"/>
      <c r="H8" s="12">
        <f>H9+H12+H14</f>
        <v>97800</v>
      </c>
      <c r="I8" s="12">
        <f>I9+I12+I14</f>
        <v>98370</v>
      </c>
      <c r="J8" s="12">
        <f>J9+J12+J14</f>
        <v>98940</v>
      </c>
      <c r="K8" s="15"/>
    </row>
    <row r="9" spans="1:11" ht="18" customHeight="1">
      <c r="A9" s="3" t="s">
        <v>4</v>
      </c>
      <c r="B9" s="62" t="s">
        <v>5</v>
      </c>
      <c r="C9" s="62"/>
      <c r="D9" s="62"/>
      <c r="E9" s="62"/>
      <c r="F9" s="62"/>
      <c r="G9" s="62"/>
      <c r="H9" s="13">
        <f>H10+H11</f>
        <v>12000</v>
      </c>
      <c r="I9" s="13">
        <f t="shared" ref="I9:J9" si="1">I10+I11</f>
        <v>12570</v>
      </c>
      <c r="J9" s="13">
        <f t="shared" si="1"/>
        <v>13140</v>
      </c>
      <c r="K9" s="16"/>
    </row>
    <row r="10" spans="1:11" ht="18" customHeight="1">
      <c r="A10" s="2" t="s">
        <v>6</v>
      </c>
      <c r="B10" s="61" t="s">
        <v>7</v>
      </c>
      <c r="C10" s="61"/>
      <c r="D10" s="61"/>
      <c r="E10" s="61"/>
      <c r="F10" s="61"/>
      <c r="G10" s="61"/>
      <c r="H10" s="14">
        <v>5000</v>
      </c>
      <c r="I10" s="14">
        <v>5000</v>
      </c>
      <c r="J10" s="14">
        <v>5000</v>
      </c>
      <c r="K10" s="10"/>
    </row>
    <row r="11" spans="1:11" ht="18" customHeight="1">
      <c r="A11" s="2" t="s">
        <v>8</v>
      </c>
      <c r="B11" s="61" t="s">
        <v>9</v>
      </c>
      <c r="C11" s="61"/>
      <c r="D11" s="61"/>
      <c r="E11" s="61"/>
      <c r="F11" s="61"/>
      <c r="G11" s="61"/>
      <c r="H11" s="14">
        <v>7000</v>
      </c>
      <c r="I11" s="14">
        <v>7570</v>
      </c>
      <c r="J11" s="14">
        <v>8140</v>
      </c>
      <c r="K11" s="10"/>
    </row>
    <row r="12" spans="1:11" ht="18" customHeight="1">
      <c r="A12" s="3" t="s">
        <v>4</v>
      </c>
      <c r="B12" s="62" t="s">
        <v>10</v>
      </c>
      <c r="C12" s="62"/>
      <c r="D12" s="62"/>
      <c r="E12" s="62"/>
      <c r="F12" s="62"/>
      <c r="G12" s="62"/>
      <c r="H12" s="13">
        <f>H13</f>
        <v>10000</v>
      </c>
      <c r="I12" s="13">
        <f t="shared" ref="I12:J12" si="2">I13</f>
        <v>10000</v>
      </c>
      <c r="J12" s="13">
        <f t="shared" si="2"/>
        <v>10000</v>
      </c>
      <c r="K12" s="16"/>
    </row>
    <row r="13" spans="1:11" ht="18" customHeight="1">
      <c r="A13" s="2">
        <v>32322</v>
      </c>
      <c r="B13" s="61" t="s">
        <v>194</v>
      </c>
      <c r="C13" s="61"/>
      <c r="D13" s="61"/>
      <c r="E13" s="61"/>
      <c r="F13" s="61"/>
      <c r="G13" s="61"/>
      <c r="H13" s="14">
        <v>10000</v>
      </c>
      <c r="I13" s="14">
        <v>10000</v>
      </c>
      <c r="J13" s="14">
        <v>10000</v>
      </c>
      <c r="K13" s="10"/>
    </row>
    <row r="14" spans="1:11" ht="18" customHeight="1">
      <c r="A14" s="3" t="s">
        <v>4</v>
      </c>
      <c r="B14" s="62" t="s">
        <v>11</v>
      </c>
      <c r="C14" s="62"/>
      <c r="D14" s="62"/>
      <c r="E14" s="62"/>
      <c r="F14" s="62"/>
      <c r="G14" s="62"/>
      <c r="H14" s="13">
        <f>SUM(H15:H21)</f>
        <v>75800</v>
      </c>
      <c r="I14" s="13">
        <f t="shared" ref="I14:J14" si="3">SUM(I15:I21)</f>
        <v>75800</v>
      </c>
      <c r="J14" s="13">
        <f t="shared" si="3"/>
        <v>75800</v>
      </c>
      <c r="K14" s="16"/>
    </row>
    <row r="15" spans="1:11" ht="18" customHeight="1">
      <c r="A15" s="2">
        <v>32131</v>
      </c>
      <c r="B15" s="61" t="s">
        <v>39</v>
      </c>
      <c r="C15" s="61"/>
      <c r="D15" s="61"/>
      <c r="E15" s="61"/>
      <c r="F15" s="61"/>
      <c r="G15" s="61"/>
      <c r="H15" s="14">
        <v>3000</v>
      </c>
      <c r="I15" s="14">
        <v>3000</v>
      </c>
      <c r="J15" s="14">
        <v>3000</v>
      </c>
      <c r="K15" s="10"/>
    </row>
    <row r="16" spans="1:11" ht="18" customHeight="1">
      <c r="A16" s="2">
        <v>32216</v>
      </c>
      <c r="B16" s="61" t="s">
        <v>43</v>
      </c>
      <c r="C16" s="61"/>
      <c r="D16" s="61"/>
      <c r="E16" s="61"/>
      <c r="F16" s="61"/>
      <c r="G16" s="61"/>
      <c r="H16" s="14">
        <v>5800</v>
      </c>
      <c r="I16" s="14">
        <v>5800</v>
      </c>
      <c r="J16" s="14">
        <v>5800</v>
      </c>
      <c r="K16" s="10"/>
    </row>
    <row r="17" spans="1:11" ht="18" customHeight="1">
      <c r="A17" s="2">
        <v>32214</v>
      </c>
      <c r="B17" s="61" t="s">
        <v>41</v>
      </c>
      <c r="C17" s="61"/>
      <c r="D17" s="61"/>
      <c r="E17" s="61"/>
      <c r="F17" s="61"/>
      <c r="G17" s="61"/>
      <c r="H17" s="14">
        <v>5000</v>
      </c>
      <c r="I17" s="14">
        <v>5000</v>
      </c>
      <c r="J17" s="14">
        <v>5000</v>
      </c>
      <c r="K17" s="10"/>
    </row>
    <row r="18" spans="1:11" ht="18" customHeight="1">
      <c r="A18" s="2" t="s">
        <v>12</v>
      </c>
      <c r="B18" s="61" t="s">
        <v>13</v>
      </c>
      <c r="C18" s="61"/>
      <c r="D18" s="61"/>
      <c r="E18" s="61"/>
      <c r="F18" s="61"/>
      <c r="G18" s="61"/>
      <c r="H18" s="14">
        <v>8000</v>
      </c>
      <c r="I18" s="14">
        <v>8000</v>
      </c>
      <c r="J18" s="14">
        <v>8000</v>
      </c>
      <c r="K18" s="10"/>
    </row>
    <row r="19" spans="1:11" ht="18" customHeight="1">
      <c r="A19" s="2" t="s">
        <v>14</v>
      </c>
      <c r="B19" s="61" t="s">
        <v>15</v>
      </c>
      <c r="C19" s="61"/>
      <c r="D19" s="61"/>
      <c r="E19" s="61"/>
      <c r="F19" s="61"/>
      <c r="G19" s="61"/>
      <c r="H19" s="14">
        <v>6000</v>
      </c>
      <c r="I19" s="14">
        <v>6000</v>
      </c>
      <c r="J19" s="14">
        <v>6000</v>
      </c>
      <c r="K19" s="10"/>
    </row>
    <row r="20" spans="1:11" ht="18.95" customHeight="1">
      <c r="A20" s="2" t="s">
        <v>16</v>
      </c>
      <c r="B20" s="61" t="s">
        <v>17</v>
      </c>
      <c r="C20" s="61"/>
      <c r="D20" s="61"/>
      <c r="E20" s="61"/>
      <c r="F20" s="61"/>
      <c r="G20" s="61"/>
      <c r="H20" s="14">
        <v>12000</v>
      </c>
      <c r="I20" s="14">
        <v>12000</v>
      </c>
      <c r="J20" s="14">
        <v>12000</v>
      </c>
      <c r="K20" s="10"/>
    </row>
    <row r="21" spans="1:11" ht="35.1" customHeight="1">
      <c r="A21" s="2" t="s">
        <v>18</v>
      </c>
      <c r="B21" s="61" t="s">
        <v>19</v>
      </c>
      <c r="C21" s="61"/>
      <c r="D21" s="61"/>
      <c r="E21" s="61"/>
      <c r="F21" s="61"/>
      <c r="G21" s="61"/>
      <c r="H21" s="14">
        <v>36000</v>
      </c>
      <c r="I21" s="14">
        <v>36000</v>
      </c>
      <c r="J21" s="14">
        <v>36000</v>
      </c>
      <c r="K21" s="29" t="s">
        <v>167</v>
      </c>
    </row>
    <row r="22" spans="1:11" ht="30" customHeight="1">
      <c r="A22" s="4" t="s">
        <v>2</v>
      </c>
      <c r="B22" s="76" t="s">
        <v>20</v>
      </c>
      <c r="C22" s="76"/>
      <c r="D22" s="76"/>
      <c r="E22" s="76"/>
      <c r="F22" s="76"/>
      <c r="G22" s="76"/>
      <c r="H22" s="12">
        <f>H23+H25</f>
        <v>335900</v>
      </c>
      <c r="I22" s="12">
        <f t="shared" ref="I22:J22" si="4">I23+I25</f>
        <v>447230</v>
      </c>
      <c r="J22" s="12">
        <f t="shared" si="4"/>
        <v>458410</v>
      </c>
      <c r="K22" s="15"/>
    </row>
    <row r="23" spans="1:11" ht="20.100000000000001" customHeight="1">
      <c r="A23" s="3" t="s">
        <v>4</v>
      </c>
      <c r="B23" s="62" t="s">
        <v>5</v>
      </c>
      <c r="C23" s="62"/>
      <c r="D23" s="62"/>
      <c r="E23" s="62"/>
      <c r="F23" s="62"/>
      <c r="G23" s="62"/>
      <c r="H23" s="13">
        <f>H24</f>
        <v>35000</v>
      </c>
      <c r="I23" s="13">
        <f t="shared" ref="I23:J23" si="5">I24</f>
        <v>35910</v>
      </c>
      <c r="J23" s="13">
        <f t="shared" si="5"/>
        <v>36810</v>
      </c>
      <c r="K23" s="16"/>
    </row>
    <row r="24" spans="1:11" ht="20.100000000000001" customHeight="1">
      <c r="A24" s="2" t="s">
        <v>21</v>
      </c>
      <c r="B24" s="61" t="s">
        <v>22</v>
      </c>
      <c r="C24" s="61"/>
      <c r="D24" s="61"/>
      <c r="E24" s="61"/>
      <c r="F24" s="61"/>
      <c r="G24" s="61"/>
      <c r="H24" s="14">
        <v>35000</v>
      </c>
      <c r="I24" s="14">
        <v>35910</v>
      </c>
      <c r="J24" s="14">
        <v>36810</v>
      </c>
      <c r="K24" s="10"/>
    </row>
    <row r="25" spans="1:11" ht="30" customHeight="1">
      <c r="A25" s="3" t="s">
        <v>4</v>
      </c>
      <c r="B25" s="62" t="s">
        <v>23</v>
      </c>
      <c r="C25" s="62"/>
      <c r="D25" s="62"/>
      <c r="E25" s="62"/>
      <c r="F25" s="62"/>
      <c r="G25" s="62"/>
      <c r="H25" s="13">
        <f>SUM(H26:H63)</f>
        <v>300900</v>
      </c>
      <c r="I25" s="13">
        <f t="shared" ref="I25:J25" si="6">SUM(I26:I63)</f>
        <v>411320</v>
      </c>
      <c r="J25" s="13">
        <f t="shared" si="6"/>
        <v>421600</v>
      </c>
      <c r="K25" s="16"/>
    </row>
    <row r="26" spans="1:11" ht="18" customHeight="1">
      <c r="A26" s="2" t="s">
        <v>24</v>
      </c>
      <c r="B26" s="61" t="s">
        <v>25</v>
      </c>
      <c r="C26" s="61"/>
      <c r="D26" s="61"/>
      <c r="E26" s="61"/>
      <c r="F26" s="61"/>
      <c r="G26" s="61"/>
      <c r="H26" s="14">
        <v>3000</v>
      </c>
      <c r="I26" s="14">
        <v>3000</v>
      </c>
      <c r="J26" s="14">
        <v>3000</v>
      </c>
      <c r="K26" s="10"/>
    </row>
    <row r="27" spans="1:11" ht="18" customHeight="1">
      <c r="A27" s="2" t="s">
        <v>26</v>
      </c>
      <c r="B27" s="61" t="s">
        <v>27</v>
      </c>
      <c r="C27" s="61"/>
      <c r="D27" s="61"/>
      <c r="E27" s="61"/>
      <c r="F27" s="61"/>
      <c r="G27" s="61"/>
      <c r="H27" s="14">
        <v>1000</v>
      </c>
      <c r="I27" s="14">
        <v>1000</v>
      </c>
      <c r="J27" s="14">
        <v>1000</v>
      </c>
      <c r="K27" s="10"/>
    </row>
    <row r="28" spans="1:11" ht="18" customHeight="1">
      <c r="A28" s="2" t="s">
        <v>28</v>
      </c>
      <c r="B28" s="61" t="s">
        <v>29</v>
      </c>
      <c r="C28" s="61"/>
      <c r="D28" s="61"/>
      <c r="E28" s="61"/>
      <c r="F28" s="61"/>
      <c r="G28" s="61"/>
      <c r="H28" s="14">
        <v>4000</v>
      </c>
      <c r="I28" s="14">
        <v>4000</v>
      </c>
      <c r="J28" s="14">
        <v>5000</v>
      </c>
      <c r="K28" s="10"/>
    </row>
    <row r="29" spans="1:11" ht="18" customHeight="1">
      <c r="A29" s="2" t="s">
        <v>30</v>
      </c>
      <c r="B29" s="61" t="s">
        <v>31</v>
      </c>
      <c r="C29" s="61"/>
      <c r="D29" s="61"/>
      <c r="E29" s="61"/>
      <c r="F29" s="61"/>
      <c r="G29" s="61"/>
      <c r="H29" s="14">
        <v>1400</v>
      </c>
      <c r="I29" s="14">
        <v>1400</v>
      </c>
      <c r="J29" s="14">
        <v>2000</v>
      </c>
      <c r="K29" s="10"/>
    </row>
    <row r="30" spans="1:11" ht="18" customHeight="1">
      <c r="A30" s="2" t="s">
        <v>32</v>
      </c>
      <c r="B30" s="61" t="s">
        <v>33</v>
      </c>
      <c r="C30" s="61"/>
      <c r="D30" s="61"/>
      <c r="E30" s="61"/>
      <c r="F30" s="61"/>
      <c r="G30" s="61"/>
      <c r="H30" s="14">
        <v>3000</v>
      </c>
      <c r="I30" s="14">
        <v>3000</v>
      </c>
      <c r="J30" s="14">
        <v>4000</v>
      </c>
      <c r="K30" s="10"/>
    </row>
    <row r="31" spans="1:11" ht="18" customHeight="1">
      <c r="A31" s="2" t="s">
        <v>34</v>
      </c>
      <c r="B31" s="61" t="s">
        <v>35</v>
      </c>
      <c r="C31" s="61"/>
      <c r="D31" s="61"/>
      <c r="E31" s="61"/>
      <c r="F31" s="61"/>
      <c r="G31" s="61"/>
      <c r="H31" s="14">
        <v>500</v>
      </c>
      <c r="I31" s="14">
        <v>2500</v>
      </c>
      <c r="J31" s="14">
        <v>1500</v>
      </c>
      <c r="K31" s="10"/>
    </row>
    <row r="32" spans="1:11" ht="18" customHeight="1">
      <c r="A32" s="2" t="s">
        <v>36</v>
      </c>
      <c r="B32" s="61" t="s">
        <v>37</v>
      </c>
      <c r="C32" s="61"/>
      <c r="D32" s="61"/>
      <c r="E32" s="61"/>
      <c r="F32" s="61"/>
      <c r="G32" s="61"/>
      <c r="H32" s="14">
        <v>500</v>
      </c>
      <c r="I32" s="14">
        <v>590</v>
      </c>
      <c r="J32" s="14">
        <v>1000</v>
      </c>
      <c r="K32" s="10"/>
    </row>
    <row r="33" spans="1:11" ht="18" customHeight="1">
      <c r="A33" s="2" t="s">
        <v>38</v>
      </c>
      <c r="B33" s="61" t="s">
        <v>39</v>
      </c>
      <c r="C33" s="61"/>
      <c r="D33" s="61"/>
      <c r="E33" s="61"/>
      <c r="F33" s="61"/>
      <c r="G33" s="61"/>
      <c r="H33" s="14">
        <v>4000</v>
      </c>
      <c r="I33" s="14">
        <v>4000</v>
      </c>
      <c r="J33" s="14">
        <v>4000</v>
      </c>
      <c r="K33" s="10"/>
    </row>
    <row r="34" spans="1:11" ht="18" customHeight="1">
      <c r="A34" s="2" t="s">
        <v>12</v>
      </c>
      <c r="B34" s="61" t="s">
        <v>13</v>
      </c>
      <c r="C34" s="61"/>
      <c r="D34" s="61"/>
      <c r="E34" s="61"/>
      <c r="F34" s="61"/>
      <c r="G34" s="61"/>
      <c r="H34" s="14">
        <v>5000</v>
      </c>
      <c r="I34" s="14">
        <v>5000</v>
      </c>
      <c r="J34" s="14">
        <v>6000</v>
      </c>
      <c r="K34" s="10"/>
    </row>
    <row r="35" spans="1:11" ht="18" customHeight="1">
      <c r="A35" s="2" t="s">
        <v>14</v>
      </c>
      <c r="B35" s="61" t="s">
        <v>15</v>
      </c>
      <c r="C35" s="61"/>
      <c r="D35" s="61"/>
      <c r="E35" s="61"/>
      <c r="F35" s="61"/>
      <c r="G35" s="61"/>
      <c r="H35" s="14">
        <v>5000</v>
      </c>
      <c r="I35" s="14">
        <v>5000</v>
      </c>
      <c r="J35" s="14">
        <v>5000</v>
      </c>
      <c r="K35" s="10"/>
    </row>
    <row r="36" spans="1:11" ht="18" customHeight="1">
      <c r="A36" s="2" t="s">
        <v>40</v>
      </c>
      <c r="B36" s="61" t="s">
        <v>41</v>
      </c>
      <c r="C36" s="61"/>
      <c r="D36" s="61"/>
      <c r="E36" s="61"/>
      <c r="F36" s="61"/>
      <c r="G36" s="61"/>
      <c r="H36" s="14">
        <v>3000</v>
      </c>
      <c r="I36" s="14">
        <v>5000</v>
      </c>
      <c r="J36" s="14">
        <v>5000</v>
      </c>
      <c r="K36" s="10"/>
    </row>
    <row r="37" spans="1:11" ht="18" customHeight="1">
      <c r="A37" s="2" t="s">
        <v>42</v>
      </c>
      <c r="B37" s="61" t="s">
        <v>43</v>
      </c>
      <c r="C37" s="61"/>
      <c r="D37" s="61"/>
      <c r="E37" s="61"/>
      <c r="F37" s="61"/>
      <c r="G37" s="61"/>
      <c r="H37" s="14">
        <v>8000</v>
      </c>
      <c r="I37" s="14">
        <v>10000</v>
      </c>
      <c r="J37" s="14">
        <v>10000</v>
      </c>
      <c r="K37" s="10"/>
    </row>
    <row r="38" spans="1:11" ht="18" customHeight="1">
      <c r="A38" s="2" t="s">
        <v>44</v>
      </c>
      <c r="B38" s="61" t="s">
        <v>45</v>
      </c>
      <c r="C38" s="61"/>
      <c r="D38" s="61"/>
      <c r="E38" s="61"/>
      <c r="F38" s="61"/>
      <c r="G38" s="61"/>
      <c r="H38" s="14">
        <v>1000</v>
      </c>
      <c r="I38" s="14">
        <v>1000</v>
      </c>
      <c r="J38" s="14">
        <v>1000</v>
      </c>
      <c r="K38" s="10"/>
    </row>
    <row r="39" spans="1:11" ht="18" customHeight="1">
      <c r="A39" s="2" t="s">
        <v>46</v>
      </c>
      <c r="B39" s="61" t="s">
        <v>47</v>
      </c>
      <c r="C39" s="61"/>
      <c r="D39" s="61"/>
      <c r="E39" s="61"/>
      <c r="F39" s="61"/>
      <c r="G39" s="61"/>
      <c r="H39" s="14">
        <v>21000</v>
      </c>
      <c r="I39" s="14">
        <v>21000</v>
      </c>
      <c r="J39" s="14">
        <v>22000</v>
      </c>
      <c r="K39" s="10"/>
    </row>
    <row r="40" spans="1:11" ht="18" customHeight="1">
      <c r="A40" s="2" t="s">
        <v>21</v>
      </c>
      <c r="B40" s="61" t="s">
        <v>22</v>
      </c>
      <c r="C40" s="61"/>
      <c r="D40" s="61"/>
      <c r="E40" s="61"/>
      <c r="F40" s="61"/>
      <c r="G40" s="61"/>
      <c r="H40" s="14">
        <v>45120</v>
      </c>
      <c r="I40" s="14">
        <v>47450</v>
      </c>
      <c r="J40" s="14">
        <v>47500</v>
      </c>
      <c r="K40" s="10"/>
    </row>
    <row r="41" spans="1:11" ht="18" customHeight="1">
      <c r="A41" s="2" t="s">
        <v>48</v>
      </c>
      <c r="B41" s="61" t="s">
        <v>49</v>
      </c>
      <c r="C41" s="61"/>
      <c r="D41" s="61"/>
      <c r="E41" s="61"/>
      <c r="F41" s="61"/>
      <c r="G41" s="61"/>
      <c r="H41" s="14">
        <v>1000</v>
      </c>
      <c r="I41" s="14">
        <v>1000</v>
      </c>
      <c r="J41" s="14">
        <v>2000</v>
      </c>
      <c r="K41" s="10"/>
    </row>
    <row r="42" spans="1:11" ht="18" customHeight="1">
      <c r="A42" s="2" t="s">
        <v>50</v>
      </c>
      <c r="B42" s="61" t="s">
        <v>51</v>
      </c>
      <c r="C42" s="61"/>
      <c r="D42" s="61"/>
      <c r="E42" s="61"/>
      <c r="F42" s="61"/>
      <c r="G42" s="61"/>
      <c r="H42" s="14">
        <v>2000</v>
      </c>
      <c r="I42" s="14">
        <v>2000</v>
      </c>
      <c r="J42" s="14">
        <v>3000</v>
      </c>
      <c r="K42" s="10"/>
    </row>
    <row r="43" spans="1:11" ht="18" customHeight="1">
      <c r="A43" s="2" t="s">
        <v>16</v>
      </c>
      <c r="B43" s="61" t="s">
        <v>17</v>
      </c>
      <c r="C43" s="61"/>
      <c r="D43" s="61"/>
      <c r="E43" s="61"/>
      <c r="F43" s="61"/>
      <c r="G43" s="61"/>
      <c r="H43" s="14">
        <v>2000</v>
      </c>
      <c r="I43" s="14">
        <v>4000</v>
      </c>
      <c r="J43" s="14">
        <v>4000</v>
      </c>
      <c r="K43" s="10"/>
    </row>
    <row r="44" spans="1:11" ht="18" customHeight="1">
      <c r="A44" s="2" t="s">
        <v>52</v>
      </c>
      <c r="B44" s="61" t="s">
        <v>53</v>
      </c>
      <c r="C44" s="61"/>
      <c r="D44" s="61"/>
      <c r="E44" s="61"/>
      <c r="F44" s="61"/>
      <c r="G44" s="61"/>
      <c r="H44" s="14">
        <v>13000</v>
      </c>
      <c r="I44" s="14">
        <v>13000</v>
      </c>
      <c r="J44" s="14">
        <v>13000</v>
      </c>
      <c r="K44" s="10"/>
    </row>
    <row r="45" spans="1:11" ht="18" customHeight="1">
      <c r="A45" s="2" t="s">
        <v>54</v>
      </c>
      <c r="B45" s="61" t="s">
        <v>55</v>
      </c>
      <c r="C45" s="61"/>
      <c r="D45" s="61"/>
      <c r="E45" s="61"/>
      <c r="F45" s="61"/>
      <c r="G45" s="61"/>
      <c r="H45" s="14">
        <v>2000</v>
      </c>
      <c r="I45" s="14">
        <v>2000</v>
      </c>
      <c r="J45" s="14">
        <v>3000</v>
      </c>
      <c r="K45" s="10"/>
    </row>
    <row r="46" spans="1:11" ht="18" customHeight="1">
      <c r="A46" s="2" t="s">
        <v>56</v>
      </c>
      <c r="B46" s="61" t="s">
        <v>57</v>
      </c>
      <c r="C46" s="61"/>
      <c r="D46" s="61"/>
      <c r="E46" s="61"/>
      <c r="F46" s="61"/>
      <c r="G46" s="61"/>
      <c r="H46" s="14">
        <v>1000</v>
      </c>
      <c r="I46" s="14">
        <v>1000</v>
      </c>
      <c r="J46" s="14">
        <v>2000</v>
      </c>
      <c r="K46" s="10"/>
    </row>
    <row r="47" spans="1:11" ht="18" customHeight="1">
      <c r="A47" s="2" t="s">
        <v>58</v>
      </c>
      <c r="B47" s="61" t="s">
        <v>59</v>
      </c>
      <c r="C47" s="61"/>
      <c r="D47" s="61"/>
      <c r="E47" s="61"/>
      <c r="F47" s="61"/>
      <c r="G47" s="61"/>
      <c r="H47" s="14">
        <v>100000</v>
      </c>
      <c r="I47" s="14">
        <v>100000</v>
      </c>
      <c r="J47" s="14">
        <v>100000</v>
      </c>
      <c r="K47" s="10" t="s">
        <v>169</v>
      </c>
    </row>
    <row r="48" spans="1:11" ht="18" customHeight="1">
      <c r="A48" s="2" t="s">
        <v>60</v>
      </c>
      <c r="B48" s="61" t="s">
        <v>61</v>
      </c>
      <c r="C48" s="61"/>
      <c r="D48" s="61"/>
      <c r="E48" s="61"/>
      <c r="F48" s="61"/>
      <c r="G48" s="61"/>
      <c r="H48" s="14">
        <v>6000</v>
      </c>
      <c r="I48" s="14">
        <v>6000</v>
      </c>
      <c r="J48" s="14">
        <v>6000</v>
      </c>
      <c r="K48" s="10"/>
    </row>
    <row r="49" spans="1:11" ht="18" customHeight="1">
      <c r="A49" s="2" t="s">
        <v>62</v>
      </c>
      <c r="B49" s="61" t="s">
        <v>63</v>
      </c>
      <c r="C49" s="61"/>
      <c r="D49" s="61"/>
      <c r="E49" s="61"/>
      <c r="F49" s="61"/>
      <c r="G49" s="61"/>
      <c r="H49" s="14">
        <v>1500</v>
      </c>
      <c r="I49" s="14">
        <v>1500</v>
      </c>
      <c r="J49" s="14">
        <v>2000</v>
      </c>
      <c r="K49" s="10"/>
    </row>
    <row r="50" spans="1:11" ht="18" customHeight="1">
      <c r="A50" s="2" t="s">
        <v>64</v>
      </c>
      <c r="B50" s="61" t="s">
        <v>65</v>
      </c>
      <c r="C50" s="61"/>
      <c r="D50" s="61"/>
      <c r="E50" s="61"/>
      <c r="F50" s="61"/>
      <c r="G50" s="61"/>
      <c r="H50" s="14">
        <v>1500</v>
      </c>
      <c r="I50" s="14">
        <v>1500</v>
      </c>
      <c r="J50" s="14">
        <v>3280</v>
      </c>
      <c r="K50" s="10"/>
    </row>
    <row r="51" spans="1:11" ht="18" customHeight="1">
      <c r="A51" s="2" t="s">
        <v>66</v>
      </c>
      <c r="B51" s="61" t="s">
        <v>67</v>
      </c>
      <c r="C51" s="61"/>
      <c r="D51" s="61"/>
      <c r="E51" s="61"/>
      <c r="F51" s="61"/>
      <c r="G51" s="61"/>
      <c r="H51" s="14">
        <v>4500</v>
      </c>
      <c r="I51" s="14">
        <v>4500</v>
      </c>
      <c r="J51" s="14">
        <v>5000</v>
      </c>
      <c r="K51" s="10"/>
    </row>
    <row r="52" spans="1:11" ht="18" customHeight="1">
      <c r="A52" s="2" t="s">
        <v>68</v>
      </c>
      <c r="B52" s="61" t="s">
        <v>69</v>
      </c>
      <c r="C52" s="61"/>
      <c r="D52" s="61"/>
      <c r="E52" s="61"/>
      <c r="F52" s="61"/>
      <c r="G52" s="61"/>
      <c r="H52" s="14">
        <v>6000</v>
      </c>
      <c r="I52" s="14">
        <v>6000</v>
      </c>
      <c r="J52" s="14">
        <v>6000</v>
      </c>
      <c r="K52" s="10"/>
    </row>
    <row r="53" spans="1:11" ht="18" customHeight="1">
      <c r="A53" s="2" t="s">
        <v>18</v>
      </c>
      <c r="B53" s="61" t="s">
        <v>19</v>
      </c>
      <c r="C53" s="61"/>
      <c r="D53" s="61"/>
      <c r="E53" s="61"/>
      <c r="F53" s="61"/>
      <c r="G53" s="61"/>
      <c r="H53" s="14">
        <v>1000</v>
      </c>
      <c r="I53" s="14">
        <v>1000</v>
      </c>
      <c r="J53" s="14">
        <v>1000</v>
      </c>
      <c r="K53" s="10"/>
    </row>
    <row r="54" spans="1:11" ht="18" customHeight="1">
      <c r="A54" s="2" t="s">
        <v>70</v>
      </c>
      <c r="B54" s="61" t="s">
        <v>71</v>
      </c>
      <c r="C54" s="61"/>
      <c r="D54" s="61"/>
      <c r="E54" s="61"/>
      <c r="F54" s="61"/>
      <c r="G54" s="61"/>
      <c r="H54" s="14">
        <v>25000</v>
      </c>
      <c r="I54" s="14">
        <v>25000</v>
      </c>
      <c r="J54" s="14">
        <v>25000</v>
      </c>
      <c r="K54" s="10"/>
    </row>
    <row r="55" spans="1:11" ht="18" customHeight="1">
      <c r="A55" s="2" t="s">
        <v>72</v>
      </c>
      <c r="B55" s="61" t="s">
        <v>73</v>
      </c>
      <c r="C55" s="61"/>
      <c r="D55" s="61"/>
      <c r="E55" s="61"/>
      <c r="F55" s="61"/>
      <c r="G55" s="61"/>
      <c r="H55" s="14">
        <v>6000</v>
      </c>
      <c r="I55" s="14">
        <v>6000</v>
      </c>
      <c r="J55" s="14">
        <v>6000</v>
      </c>
      <c r="K55" s="10"/>
    </row>
    <row r="56" spans="1:11" ht="18" customHeight="1">
      <c r="A56" s="2" t="s">
        <v>74</v>
      </c>
      <c r="B56" s="61" t="s">
        <v>75</v>
      </c>
      <c r="C56" s="61"/>
      <c r="D56" s="61"/>
      <c r="E56" s="61"/>
      <c r="F56" s="61"/>
      <c r="G56" s="61"/>
      <c r="H56" s="14">
        <v>3500</v>
      </c>
      <c r="I56" s="14">
        <v>3500</v>
      </c>
      <c r="J56" s="14">
        <v>3500</v>
      </c>
      <c r="K56" s="10"/>
    </row>
    <row r="57" spans="1:11" ht="18" customHeight="1">
      <c r="A57" s="2" t="s">
        <v>76</v>
      </c>
      <c r="B57" s="61" t="s">
        <v>77</v>
      </c>
      <c r="C57" s="61"/>
      <c r="D57" s="61"/>
      <c r="E57" s="61"/>
      <c r="F57" s="61"/>
      <c r="G57" s="61"/>
      <c r="H57" s="14">
        <v>1000</v>
      </c>
      <c r="I57" s="14">
        <v>1000</v>
      </c>
      <c r="J57" s="14">
        <v>1000</v>
      </c>
      <c r="K57" s="10"/>
    </row>
    <row r="58" spans="1:11" ht="18" customHeight="1">
      <c r="A58" s="2" t="s">
        <v>78</v>
      </c>
      <c r="B58" s="61" t="s">
        <v>79</v>
      </c>
      <c r="C58" s="61"/>
      <c r="D58" s="61"/>
      <c r="E58" s="61"/>
      <c r="F58" s="61"/>
      <c r="G58" s="61"/>
      <c r="H58" s="14">
        <v>8500</v>
      </c>
      <c r="I58" s="14">
        <v>8500</v>
      </c>
      <c r="J58" s="14">
        <v>8500</v>
      </c>
      <c r="K58" s="10"/>
    </row>
    <row r="59" spans="1:11" ht="18" customHeight="1">
      <c r="A59" s="2" t="s">
        <v>80</v>
      </c>
      <c r="B59" s="61" t="s">
        <v>81</v>
      </c>
      <c r="C59" s="61"/>
      <c r="D59" s="61"/>
      <c r="E59" s="61"/>
      <c r="F59" s="61"/>
      <c r="G59" s="61"/>
      <c r="H59" s="14">
        <v>1680</v>
      </c>
      <c r="I59" s="14">
        <v>1680</v>
      </c>
      <c r="J59" s="14">
        <v>1120</v>
      </c>
      <c r="K59" s="10"/>
    </row>
    <row r="60" spans="1:11" ht="18" customHeight="1">
      <c r="A60" s="2" t="s">
        <v>82</v>
      </c>
      <c r="B60" s="61" t="s">
        <v>83</v>
      </c>
      <c r="C60" s="61"/>
      <c r="D60" s="61"/>
      <c r="E60" s="61"/>
      <c r="F60" s="61"/>
      <c r="G60" s="61"/>
      <c r="H60" s="14">
        <v>5000</v>
      </c>
      <c r="I60" s="14">
        <v>5000</v>
      </c>
      <c r="J60" s="14">
        <v>5000</v>
      </c>
      <c r="K60" s="10"/>
    </row>
    <row r="61" spans="1:11" ht="18" customHeight="1">
      <c r="A61" s="2" t="s">
        <v>84</v>
      </c>
      <c r="B61" s="61" t="s">
        <v>85</v>
      </c>
      <c r="C61" s="61"/>
      <c r="D61" s="61"/>
      <c r="E61" s="61"/>
      <c r="F61" s="61"/>
      <c r="G61" s="61"/>
      <c r="H61" s="14">
        <v>500</v>
      </c>
      <c r="I61" s="14">
        <v>500</v>
      </c>
      <c r="J61" s="14">
        <v>500</v>
      </c>
      <c r="K61" s="10"/>
    </row>
    <row r="62" spans="1:11" ht="18" customHeight="1">
      <c r="A62" s="2" t="s">
        <v>86</v>
      </c>
      <c r="B62" s="61" t="s">
        <v>87</v>
      </c>
      <c r="C62" s="61"/>
      <c r="D62" s="61"/>
      <c r="E62" s="61"/>
      <c r="F62" s="61"/>
      <c r="G62" s="61"/>
      <c r="H62" s="14">
        <v>2700</v>
      </c>
      <c r="I62" s="14">
        <v>2700</v>
      </c>
      <c r="J62" s="14">
        <v>2700</v>
      </c>
      <c r="K62" s="10"/>
    </row>
    <row r="63" spans="1:11" ht="18" customHeight="1">
      <c r="A63" s="2" t="s">
        <v>88</v>
      </c>
      <c r="B63" s="61" t="s">
        <v>89</v>
      </c>
      <c r="C63" s="61"/>
      <c r="D63" s="61"/>
      <c r="E63" s="61"/>
      <c r="F63" s="61"/>
      <c r="G63" s="61"/>
      <c r="H63" s="14">
        <v>0</v>
      </c>
      <c r="I63" s="14">
        <v>100000</v>
      </c>
      <c r="J63" s="14">
        <v>100000</v>
      </c>
      <c r="K63" s="10"/>
    </row>
    <row r="64" spans="1:11" ht="30" customHeight="1">
      <c r="A64" s="24" t="s">
        <v>2</v>
      </c>
      <c r="B64" s="76" t="s">
        <v>90</v>
      </c>
      <c r="C64" s="76"/>
      <c r="D64" s="76"/>
      <c r="E64" s="76"/>
      <c r="F64" s="76"/>
      <c r="G64" s="76"/>
      <c r="H64" s="12">
        <f>H65+H67+H101</f>
        <v>916200</v>
      </c>
      <c r="I64" s="12">
        <f t="shared" ref="I64:J64" si="7">I65+I67+I101</f>
        <v>816200</v>
      </c>
      <c r="J64" s="12">
        <f t="shared" si="7"/>
        <v>816200</v>
      </c>
      <c r="K64" s="26"/>
    </row>
    <row r="65" spans="1:11" ht="20.100000000000001" customHeight="1">
      <c r="A65" s="3" t="s">
        <v>4</v>
      </c>
      <c r="B65" s="62" t="s">
        <v>10</v>
      </c>
      <c r="C65" s="62"/>
      <c r="D65" s="62"/>
      <c r="E65" s="62"/>
      <c r="F65" s="62"/>
      <c r="G65" s="62"/>
      <c r="H65" s="13">
        <f>H66</f>
        <v>40000</v>
      </c>
      <c r="I65" s="13">
        <f t="shared" ref="I65:J65" si="8">I66</f>
        <v>40000</v>
      </c>
      <c r="J65" s="13">
        <f t="shared" si="8"/>
        <v>40000</v>
      </c>
      <c r="K65" s="16"/>
    </row>
    <row r="66" spans="1:11" ht="35.1" customHeight="1">
      <c r="A66" s="2" t="s">
        <v>91</v>
      </c>
      <c r="B66" s="61" t="s">
        <v>92</v>
      </c>
      <c r="C66" s="61"/>
      <c r="D66" s="61"/>
      <c r="E66" s="61"/>
      <c r="F66" s="61"/>
      <c r="G66" s="61"/>
      <c r="H66" s="14">
        <v>40000</v>
      </c>
      <c r="I66" s="14">
        <v>40000</v>
      </c>
      <c r="J66" s="14">
        <v>40000</v>
      </c>
      <c r="K66" s="29" t="s">
        <v>168</v>
      </c>
    </row>
    <row r="67" spans="1:11" ht="30" customHeight="1">
      <c r="A67" s="3" t="s">
        <v>4</v>
      </c>
      <c r="B67" s="62" t="s">
        <v>11</v>
      </c>
      <c r="C67" s="62"/>
      <c r="D67" s="62"/>
      <c r="E67" s="62"/>
      <c r="F67" s="62"/>
      <c r="G67" s="62"/>
      <c r="H67" s="13">
        <f>SUM(H68:H100)</f>
        <v>548200</v>
      </c>
      <c r="I67" s="13">
        <f t="shared" ref="I67:J67" si="9">SUM(I68:I100)</f>
        <v>448200</v>
      </c>
      <c r="J67" s="13">
        <f t="shared" si="9"/>
        <v>448200</v>
      </c>
      <c r="K67" s="16"/>
    </row>
    <row r="68" spans="1:11" ht="18" customHeight="1">
      <c r="A68" s="2" t="s">
        <v>93</v>
      </c>
      <c r="B68" s="61" t="s">
        <v>94</v>
      </c>
      <c r="C68" s="61"/>
      <c r="D68" s="61"/>
      <c r="E68" s="61"/>
      <c r="F68" s="61"/>
      <c r="G68" s="61"/>
      <c r="H68" s="14">
        <v>20000</v>
      </c>
      <c r="I68" s="14">
        <v>20000</v>
      </c>
      <c r="J68" s="14">
        <v>20000</v>
      </c>
      <c r="K68" s="10"/>
    </row>
    <row r="69" spans="1:11" ht="18" customHeight="1">
      <c r="A69" s="2" t="s">
        <v>24</v>
      </c>
      <c r="B69" s="61" t="s">
        <v>25</v>
      </c>
      <c r="C69" s="61"/>
      <c r="D69" s="61"/>
      <c r="E69" s="61"/>
      <c r="F69" s="61"/>
      <c r="G69" s="61"/>
      <c r="H69" s="14">
        <v>15000</v>
      </c>
      <c r="I69" s="14">
        <v>15000</v>
      </c>
      <c r="J69" s="14">
        <v>15000</v>
      </c>
      <c r="K69" s="10"/>
    </row>
    <row r="70" spans="1:11" ht="18" customHeight="1">
      <c r="A70" s="2" t="s">
        <v>26</v>
      </c>
      <c r="B70" s="61" t="s">
        <v>27</v>
      </c>
      <c r="C70" s="61"/>
      <c r="D70" s="61"/>
      <c r="E70" s="61"/>
      <c r="F70" s="61"/>
      <c r="G70" s="61"/>
      <c r="H70" s="14">
        <v>5500</v>
      </c>
      <c r="I70" s="14">
        <v>5500</v>
      </c>
      <c r="J70" s="14">
        <v>5500</v>
      </c>
      <c r="K70" s="10"/>
    </row>
    <row r="71" spans="1:11" ht="18" customHeight="1">
      <c r="A71" s="2" t="s">
        <v>28</v>
      </c>
      <c r="B71" s="61" t="s">
        <v>29</v>
      </c>
      <c r="C71" s="61"/>
      <c r="D71" s="61"/>
      <c r="E71" s="61"/>
      <c r="F71" s="61"/>
      <c r="G71" s="61"/>
      <c r="H71" s="14">
        <v>15000</v>
      </c>
      <c r="I71" s="14">
        <v>15000</v>
      </c>
      <c r="J71" s="14">
        <v>15000</v>
      </c>
      <c r="K71" s="10"/>
    </row>
    <row r="72" spans="1:11" ht="18" customHeight="1">
      <c r="A72" s="2" t="s">
        <v>32</v>
      </c>
      <c r="B72" s="61" t="s">
        <v>33</v>
      </c>
      <c r="C72" s="61"/>
      <c r="D72" s="61"/>
      <c r="E72" s="61"/>
      <c r="F72" s="61"/>
      <c r="G72" s="61"/>
      <c r="H72" s="14">
        <v>20000</v>
      </c>
      <c r="I72" s="14">
        <v>20000</v>
      </c>
      <c r="J72" s="14">
        <v>20000</v>
      </c>
      <c r="K72" s="10"/>
    </row>
    <row r="73" spans="1:11" ht="18" customHeight="1">
      <c r="A73" s="2" t="s">
        <v>36</v>
      </c>
      <c r="B73" s="61" t="s">
        <v>37</v>
      </c>
      <c r="C73" s="61"/>
      <c r="D73" s="61"/>
      <c r="E73" s="61"/>
      <c r="F73" s="61"/>
      <c r="G73" s="61"/>
      <c r="H73" s="14">
        <v>2900</v>
      </c>
      <c r="I73" s="14">
        <v>2900</v>
      </c>
      <c r="J73" s="14">
        <v>2900</v>
      </c>
      <c r="K73" s="10"/>
    </row>
    <row r="74" spans="1:11" ht="18" customHeight="1">
      <c r="A74" s="2" t="s">
        <v>38</v>
      </c>
      <c r="B74" s="61" t="s">
        <v>39</v>
      </c>
      <c r="C74" s="61"/>
      <c r="D74" s="61"/>
      <c r="E74" s="61"/>
      <c r="F74" s="61"/>
      <c r="G74" s="61"/>
      <c r="H74" s="14">
        <v>3000</v>
      </c>
      <c r="I74" s="14">
        <v>3000</v>
      </c>
      <c r="J74" s="14">
        <v>3000</v>
      </c>
      <c r="K74" s="10"/>
    </row>
    <row r="75" spans="1:11" ht="18" customHeight="1">
      <c r="A75" s="2" t="s">
        <v>12</v>
      </c>
      <c r="B75" s="61" t="s">
        <v>13</v>
      </c>
      <c r="C75" s="61"/>
      <c r="D75" s="61"/>
      <c r="E75" s="61"/>
      <c r="F75" s="61"/>
      <c r="G75" s="61"/>
      <c r="H75" s="14">
        <v>5000</v>
      </c>
      <c r="I75" s="14">
        <v>5000</v>
      </c>
      <c r="J75" s="14">
        <v>5000</v>
      </c>
      <c r="K75" s="10"/>
    </row>
    <row r="76" spans="1:11" ht="18" customHeight="1">
      <c r="A76" s="2" t="s">
        <v>42</v>
      </c>
      <c r="B76" s="61" t="s">
        <v>43</v>
      </c>
      <c r="C76" s="61"/>
      <c r="D76" s="61"/>
      <c r="E76" s="61"/>
      <c r="F76" s="61"/>
      <c r="G76" s="61"/>
      <c r="H76" s="14">
        <v>3000</v>
      </c>
      <c r="I76" s="14">
        <v>3000</v>
      </c>
      <c r="J76" s="14">
        <v>3000</v>
      </c>
      <c r="K76" s="10"/>
    </row>
    <row r="77" spans="1:11" ht="18" customHeight="1">
      <c r="A77" s="2" t="s">
        <v>44</v>
      </c>
      <c r="B77" s="61" t="s">
        <v>45</v>
      </c>
      <c r="C77" s="61"/>
      <c r="D77" s="61"/>
      <c r="E77" s="61"/>
      <c r="F77" s="61"/>
      <c r="G77" s="61"/>
      <c r="H77" s="14">
        <v>1500</v>
      </c>
      <c r="I77" s="14">
        <v>1500</v>
      </c>
      <c r="J77" s="14">
        <v>1500</v>
      </c>
      <c r="K77" s="10"/>
    </row>
    <row r="78" spans="1:11" ht="18" customHeight="1">
      <c r="A78" s="2" t="s">
        <v>95</v>
      </c>
      <c r="B78" s="61" t="s">
        <v>96</v>
      </c>
      <c r="C78" s="61"/>
      <c r="D78" s="61"/>
      <c r="E78" s="61"/>
      <c r="F78" s="61"/>
      <c r="G78" s="61"/>
      <c r="H78" s="14">
        <v>7000</v>
      </c>
      <c r="I78" s="14">
        <v>7000</v>
      </c>
      <c r="J78" s="14">
        <v>7000</v>
      </c>
      <c r="K78" s="10"/>
    </row>
    <row r="79" spans="1:11" ht="18" customHeight="1">
      <c r="A79" s="2" t="s">
        <v>50</v>
      </c>
      <c r="B79" s="61" t="s">
        <v>51</v>
      </c>
      <c r="C79" s="61"/>
      <c r="D79" s="61"/>
      <c r="E79" s="61"/>
      <c r="F79" s="61"/>
      <c r="G79" s="61"/>
      <c r="H79" s="14">
        <v>14000</v>
      </c>
      <c r="I79" s="14">
        <v>14000</v>
      </c>
      <c r="J79" s="14">
        <v>14000</v>
      </c>
      <c r="K79" s="10"/>
    </row>
    <row r="80" spans="1:11" ht="18" customHeight="1">
      <c r="A80" s="2" t="s">
        <v>16</v>
      </c>
      <c r="B80" s="61" t="s">
        <v>17</v>
      </c>
      <c r="C80" s="61"/>
      <c r="D80" s="61"/>
      <c r="E80" s="61"/>
      <c r="F80" s="61"/>
      <c r="G80" s="61"/>
      <c r="H80" s="14">
        <v>2000</v>
      </c>
      <c r="I80" s="14">
        <v>2000</v>
      </c>
      <c r="J80" s="14">
        <v>2000</v>
      </c>
      <c r="K80" s="10"/>
    </row>
    <row r="81" spans="1:11" ht="18" customHeight="1">
      <c r="A81" s="2" t="s">
        <v>97</v>
      </c>
      <c r="B81" s="61" t="s">
        <v>98</v>
      </c>
      <c r="C81" s="61"/>
      <c r="D81" s="61"/>
      <c r="E81" s="61"/>
      <c r="F81" s="61"/>
      <c r="G81" s="61"/>
      <c r="H81" s="14">
        <v>1000</v>
      </c>
      <c r="I81" s="14">
        <v>1000</v>
      </c>
      <c r="J81" s="14">
        <v>1000</v>
      </c>
      <c r="K81" s="10"/>
    </row>
    <row r="82" spans="1:11" ht="18" customHeight="1">
      <c r="A82" s="2" t="s">
        <v>56</v>
      </c>
      <c r="B82" s="61" t="s">
        <v>57</v>
      </c>
      <c r="C82" s="61"/>
      <c r="D82" s="61"/>
      <c r="E82" s="61"/>
      <c r="F82" s="61"/>
      <c r="G82" s="61"/>
      <c r="H82" s="14">
        <v>13000</v>
      </c>
      <c r="I82" s="14">
        <v>13000</v>
      </c>
      <c r="J82" s="14">
        <v>13000</v>
      </c>
      <c r="K82" s="10"/>
    </row>
    <row r="83" spans="1:11" ht="18" customHeight="1">
      <c r="A83" s="2" t="s">
        <v>58</v>
      </c>
      <c r="B83" s="61" t="s">
        <v>59</v>
      </c>
      <c r="C83" s="61"/>
      <c r="D83" s="61"/>
      <c r="E83" s="61"/>
      <c r="F83" s="61"/>
      <c r="G83" s="61"/>
      <c r="H83" s="14">
        <v>57500</v>
      </c>
      <c r="I83" s="14">
        <v>57500</v>
      </c>
      <c r="J83" s="14">
        <v>57500</v>
      </c>
      <c r="K83" s="10" t="s">
        <v>170</v>
      </c>
    </row>
    <row r="84" spans="1:11" ht="18" customHeight="1">
      <c r="A84" s="2" t="s">
        <v>91</v>
      </c>
      <c r="B84" s="61" t="s">
        <v>92</v>
      </c>
      <c r="C84" s="61"/>
      <c r="D84" s="61"/>
      <c r="E84" s="61"/>
      <c r="F84" s="61"/>
      <c r="G84" s="61"/>
      <c r="H84" s="14">
        <v>30000</v>
      </c>
      <c r="I84" s="14">
        <v>30000</v>
      </c>
      <c r="J84" s="14">
        <v>30000</v>
      </c>
      <c r="K84" s="10"/>
    </row>
    <row r="85" spans="1:11" ht="18" customHeight="1">
      <c r="A85" s="2" t="s">
        <v>68</v>
      </c>
      <c r="B85" s="61" t="s">
        <v>69</v>
      </c>
      <c r="C85" s="61"/>
      <c r="D85" s="61"/>
      <c r="E85" s="61"/>
      <c r="F85" s="61"/>
      <c r="G85" s="61"/>
      <c r="H85" s="14">
        <v>11000</v>
      </c>
      <c r="I85" s="14">
        <v>11000</v>
      </c>
      <c r="J85" s="14">
        <v>11000</v>
      </c>
      <c r="K85" s="10"/>
    </row>
    <row r="86" spans="1:11" ht="18" customHeight="1">
      <c r="A86" s="2" t="s">
        <v>99</v>
      </c>
      <c r="B86" s="61" t="s">
        <v>100</v>
      </c>
      <c r="C86" s="61"/>
      <c r="D86" s="61"/>
      <c r="E86" s="61"/>
      <c r="F86" s="61"/>
      <c r="G86" s="61"/>
      <c r="H86" s="14">
        <v>4000</v>
      </c>
      <c r="I86" s="14">
        <v>4000</v>
      </c>
      <c r="J86" s="14">
        <v>4000</v>
      </c>
      <c r="K86" s="10"/>
    </row>
    <row r="87" spans="1:11" ht="18" customHeight="1">
      <c r="A87" s="2" t="s">
        <v>18</v>
      </c>
      <c r="B87" s="61" t="s">
        <v>19</v>
      </c>
      <c r="C87" s="61"/>
      <c r="D87" s="61"/>
      <c r="E87" s="61"/>
      <c r="F87" s="61"/>
      <c r="G87" s="61"/>
      <c r="H87" s="14">
        <v>8000</v>
      </c>
      <c r="I87" s="14">
        <v>8000</v>
      </c>
      <c r="J87" s="14">
        <v>8000</v>
      </c>
      <c r="K87" s="10"/>
    </row>
    <row r="88" spans="1:11" ht="18" customHeight="1">
      <c r="A88" s="2" t="s">
        <v>101</v>
      </c>
      <c r="B88" s="61" t="s">
        <v>102</v>
      </c>
      <c r="C88" s="61"/>
      <c r="D88" s="61"/>
      <c r="E88" s="61"/>
      <c r="F88" s="61"/>
      <c r="G88" s="61"/>
      <c r="H88" s="14">
        <v>2000</v>
      </c>
      <c r="I88" s="14">
        <v>2000</v>
      </c>
      <c r="J88" s="14">
        <v>2000</v>
      </c>
      <c r="K88" s="10"/>
    </row>
    <row r="89" spans="1:11" ht="18" customHeight="1">
      <c r="A89" s="2" t="s">
        <v>103</v>
      </c>
      <c r="B89" s="61" t="s">
        <v>104</v>
      </c>
      <c r="C89" s="61"/>
      <c r="D89" s="61"/>
      <c r="E89" s="61"/>
      <c r="F89" s="61"/>
      <c r="G89" s="61"/>
      <c r="H89" s="14">
        <v>2000</v>
      </c>
      <c r="I89" s="14">
        <v>2000</v>
      </c>
      <c r="J89" s="14">
        <v>2000</v>
      </c>
      <c r="K89" s="10"/>
    </row>
    <row r="90" spans="1:11" ht="18" customHeight="1">
      <c r="A90" s="2" t="s">
        <v>70</v>
      </c>
      <c r="B90" s="61" t="s">
        <v>71</v>
      </c>
      <c r="C90" s="61"/>
      <c r="D90" s="61"/>
      <c r="E90" s="61"/>
      <c r="F90" s="61"/>
      <c r="G90" s="61"/>
      <c r="H90" s="14">
        <v>18000</v>
      </c>
      <c r="I90" s="14">
        <v>18000</v>
      </c>
      <c r="J90" s="14">
        <v>18000</v>
      </c>
      <c r="K90" s="10"/>
    </row>
    <row r="91" spans="1:11" ht="18" customHeight="1">
      <c r="A91" s="2" t="s">
        <v>105</v>
      </c>
      <c r="B91" s="61" t="s">
        <v>106</v>
      </c>
      <c r="C91" s="61"/>
      <c r="D91" s="61"/>
      <c r="E91" s="61"/>
      <c r="F91" s="61"/>
      <c r="G91" s="61"/>
      <c r="H91" s="14">
        <v>25000</v>
      </c>
      <c r="I91" s="14">
        <v>25000</v>
      </c>
      <c r="J91" s="14">
        <v>25000</v>
      </c>
      <c r="K91" s="10"/>
    </row>
    <row r="92" spans="1:11" ht="18" customHeight="1">
      <c r="A92" s="2" t="s">
        <v>72</v>
      </c>
      <c r="B92" s="61" t="s">
        <v>73</v>
      </c>
      <c r="C92" s="61"/>
      <c r="D92" s="61"/>
      <c r="E92" s="61"/>
      <c r="F92" s="61"/>
      <c r="G92" s="61"/>
      <c r="H92" s="14">
        <v>22500</v>
      </c>
      <c r="I92" s="14">
        <v>22500</v>
      </c>
      <c r="J92" s="14">
        <v>22500</v>
      </c>
      <c r="K92" s="10"/>
    </row>
    <row r="93" spans="1:11" ht="18" customHeight="1">
      <c r="A93" s="2" t="s">
        <v>107</v>
      </c>
      <c r="B93" s="61" t="s">
        <v>108</v>
      </c>
      <c r="C93" s="61"/>
      <c r="D93" s="61"/>
      <c r="E93" s="61"/>
      <c r="F93" s="61"/>
      <c r="G93" s="61"/>
      <c r="H93" s="14">
        <v>4000</v>
      </c>
      <c r="I93" s="14">
        <v>4000</v>
      </c>
      <c r="J93" s="14">
        <v>4000</v>
      </c>
      <c r="K93" s="10"/>
    </row>
    <row r="94" spans="1:11" ht="35.1" customHeight="1">
      <c r="A94" s="2" t="s">
        <v>109</v>
      </c>
      <c r="B94" s="61" t="s">
        <v>110</v>
      </c>
      <c r="C94" s="61"/>
      <c r="D94" s="61"/>
      <c r="E94" s="61"/>
      <c r="F94" s="61"/>
      <c r="G94" s="61"/>
      <c r="H94" s="14">
        <v>30000</v>
      </c>
      <c r="I94" s="14">
        <v>30000</v>
      </c>
      <c r="J94" s="14">
        <v>30000</v>
      </c>
      <c r="K94" s="29" t="s">
        <v>171</v>
      </c>
    </row>
    <row r="95" spans="1:11" ht="20.100000000000001" customHeight="1">
      <c r="A95" s="2" t="s">
        <v>111</v>
      </c>
      <c r="B95" s="61" t="s">
        <v>112</v>
      </c>
      <c r="C95" s="61"/>
      <c r="D95" s="61"/>
      <c r="E95" s="61"/>
      <c r="F95" s="61"/>
      <c r="G95" s="61"/>
      <c r="H95" s="14">
        <v>17000</v>
      </c>
      <c r="I95" s="14">
        <v>17000</v>
      </c>
      <c r="J95" s="14">
        <v>17000</v>
      </c>
      <c r="K95" s="10"/>
    </row>
    <row r="96" spans="1:11" ht="20.100000000000001" customHeight="1">
      <c r="A96" s="2" t="s">
        <v>76</v>
      </c>
      <c r="B96" s="61" t="s">
        <v>77</v>
      </c>
      <c r="C96" s="61"/>
      <c r="D96" s="61"/>
      <c r="E96" s="61"/>
      <c r="F96" s="61"/>
      <c r="G96" s="61"/>
      <c r="H96" s="14">
        <v>1500</v>
      </c>
      <c r="I96" s="14">
        <v>1500</v>
      </c>
      <c r="J96" s="14">
        <v>1500</v>
      </c>
      <c r="K96" s="10"/>
    </row>
    <row r="97" spans="1:11" ht="35.1" customHeight="1">
      <c r="A97" s="2" t="s">
        <v>78</v>
      </c>
      <c r="B97" s="61" t="s">
        <v>79</v>
      </c>
      <c r="C97" s="61"/>
      <c r="D97" s="61"/>
      <c r="E97" s="61"/>
      <c r="F97" s="61"/>
      <c r="G97" s="61"/>
      <c r="H97" s="14">
        <v>20000</v>
      </c>
      <c r="I97" s="14">
        <v>20000</v>
      </c>
      <c r="J97" s="14">
        <v>20000</v>
      </c>
      <c r="K97" s="29" t="s">
        <v>172</v>
      </c>
    </row>
    <row r="98" spans="1:11" ht="20.100000000000001" customHeight="1">
      <c r="A98" s="2" t="s">
        <v>86</v>
      </c>
      <c r="B98" s="61" t="s">
        <v>87</v>
      </c>
      <c r="C98" s="61"/>
      <c r="D98" s="61"/>
      <c r="E98" s="61"/>
      <c r="F98" s="61"/>
      <c r="G98" s="61"/>
      <c r="H98" s="14">
        <v>7800</v>
      </c>
      <c r="I98" s="14">
        <v>7800</v>
      </c>
      <c r="J98" s="14">
        <v>7800</v>
      </c>
      <c r="K98" s="10"/>
    </row>
    <row r="99" spans="1:11" ht="35.1" customHeight="1">
      <c r="A99" s="2" t="s">
        <v>113</v>
      </c>
      <c r="B99" s="61" t="s">
        <v>114</v>
      </c>
      <c r="C99" s="61"/>
      <c r="D99" s="61"/>
      <c r="E99" s="61"/>
      <c r="F99" s="61"/>
      <c r="G99" s="61"/>
      <c r="H99" s="14">
        <v>20000</v>
      </c>
      <c r="I99" s="14">
        <v>20000</v>
      </c>
      <c r="J99" s="14">
        <v>20000</v>
      </c>
      <c r="K99" s="29" t="s">
        <v>173</v>
      </c>
    </row>
    <row r="100" spans="1:11" ht="20.100000000000001" customHeight="1">
      <c r="A100" s="2" t="s">
        <v>88</v>
      </c>
      <c r="B100" s="61" t="s">
        <v>89</v>
      </c>
      <c r="C100" s="61"/>
      <c r="D100" s="61"/>
      <c r="E100" s="61"/>
      <c r="F100" s="61"/>
      <c r="G100" s="61"/>
      <c r="H100" s="14">
        <v>140000</v>
      </c>
      <c r="I100" s="14">
        <v>40000</v>
      </c>
      <c r="J100" s="14">
        <v>40000</v>
      </c>
      <c r="K100" s="10"/>
    </row>
    <row r="101" spans="1:11" ht="30" customHeight="1">
      <c r="A101" s="3" t="s">
        <v>4</v>
      </c>
      <c r="B101" s="62" t="s">
        <v>115</v>
      </c>
      <c r="C101" s="62"/>
      <c r="D101" s="62"/>
      <c r="E101" s="62"/>
      <c r="F101" s="62"/>
      <c r="G101" s="62"/>
      <c r="H101" s="13">
        <f>SUM(H102:H106)</f>
        <v>328000</v>
      </c>
      <c r="I101" s="13">
        <f t="shared" ref="I101:J101" si="10">SUM(I102:I106)</f>
        <v>328000</v>
      </c>
      <c r="J101" s="13">
        <f t="shared" si="10"/>
        <v>328000</v>
      </c>
      <c r="K101" s="16"/>
    </row>
    <row r="102" spans="1:11" s="6" customFormat="1" ht="18.95" customHeight="1">
      <c r="A102" s="60" t="s">
        <v>24</v>
      </c>
      <c r="B102" s="61" t="s">
        <v>25</v>
      </c>
      <c r="C102" s="61"/>
      <c r="D102" s="61"/>
      <c r="E102" s="61"/>
      <c r="F102" s="61"/>
      <c r="G102" s="61"/>
      <c r="H102" s="14">
        <v>500</v>
      </c>
      <c r="I102" s="14">
        <v>500</v>
      </c>
      <c r="J102" s="14">
        <v>500</v>
      </c>
      <c r="K102" s="10"/>
    </row>
    <row r="103" spans="1:11" s="6" customFormat="1" ht="18.95" customHeight="1">
      <c r="A103" s="60" t="s">
        <v>32</v>
      </c>
      <c r="B103" s="61" t="s">
        <v>33</v>
      </c>
      <c r="C103" s="61"/>
      <c r="D103" s="61"/>
      <c r="E103" s="61"/>
      <c r="F103" s="61"/>
      <c r="G103" s="61"/>
      <c r="H103" s="14">
        <v>1000</v>
      </c>
      <c r="I103" s="14">
        <v>1000</v>
      </c>
      <c r="J103" s="14">
        <v>1000</v>
      </c>
      <c r="K103" s="10"/>
    </row>
    <row r="104" spans="1:11" ht="18.95" customHeight="1">
      <c r="A104" s="60" t="s">
        <v>116</v>
      </c>
      <c r="B104" s="61" t="s">
        <v>117</v>
      </c>
      <c r="C104" s="61"/>
      <c r="D104" s="61"/>
      <c r="E104" s="61"/>
      <c r="F104" s="61"/>
      <c r="G104" s="61"/>
      <c r="H104" s="14">
        <v>323000</v>
      </c>
      <c r="I104" s="14">
        <v>323000</v>
      </c>
      <c r="J104" s="14">
        <v>323000</v>
      </c>
      <c r="K104" s="10"/>
    </row>
    <row r="105" spans="1:11" s="6" customFormat="1" ht="18.95" customHeight="1">
      <c r="A105" s="60" t="s">
        <v>18</v>
      </c>
      <c r="B105" s="61" t="s">
        <v>19</v>
      </c>
      <c r="C105" s="61"/>
      <c r="D105" s="61"/>
      <c r="E105" s="61"/>
      <c r="F105" s="61"/>
      <c r="G105" s="61"/>
      <c r="H105" s="14">
        <v>500</v>
      </c>
      <c r="I105" s="14">
        <v>500</v>
      </c>
      <c r="J105" s="14">
        <v>500</v>
      </c>
      <c r="K105" s="10"/>
    </row>
    <row r="106" spans="1:11" ht="18.95" customHeight="1">
      <c r="A106" s="2">
        <v>38119</v>
      </c>
      <c r="B106" s="61" t="s">
        <v>195</v>
      </c>
      <c r="C106" s="61"/>
      <c r="D106" s="61"/>
      <c r="E106" s="61"/>
      <c r="F106" s="61"/>
      <c r="G106" s="61"/>
      <c r="H106" s="14">
        <v>3000</v>
      </c>
      <c r="I106" s="14">
        <v>3000</v>
      </c>
      <c r="J106" s="14">
        <v>3000</v>
      </c>
      <c r="K106" s="10" t="s">
        <v>175</v>
      </c>
    </row>
    <row r="107" spans="1:11" ht="20.100000000000001" customHeight="1">
      <c r="A107" s="4" t="s">
        <v>2</v>
      </c>
      <c r="B107" s="76" t="s">
        <v>118</v>
      </c>
      <c r="C107" s="76"/>
      <c r="D107" s="76"/>
      <c r="E107" s="76"/>
      <c r="F107" s="76"/>
      <c r="G107" s="76"/>
      <c r="H107" s="12">
        <f>H108</f>
        <v>10000</v>
      </c>
      <c r="I107" s="12">
        <f t="shared" ref="I107:J107" si="11">I108</f>
        <v>10000</v>
      </c>
      <c r="J107" s="12">
        <f t="shared" si="11"/>
        <v>10000</v>
      </c>
      <c r="K107" s="15"/>
    </row>
    <row r="108" spans="1:11" ht="20.100000000000001" customHeight="1">
      <c r="A108" s="3" t="s">
        <v>4</v>
      </c>
      <c r="B108" s="62" t="s">
        <v>5</v>
      </c>
      <c r="C108" s="62"/>
      <c r="D108" s="62"/>
      <c r="E108" s="62"/>
      <c r="F108" s="62"/>
      <c r="G108" s="62"/>
      <c r="H108" s="13">
        <f>H109</f>
        <v>10000</v>
      </c>
      <c r="I108" s="13">
        <f t="shared" ref="I108:J108" si="12">I109</f>
        <v>10000</v>
      </c>
      <c r="J108" s="13">
        <f t="shared" si="12"/>
        <v>10000</v>
      </c>
      <c r="K108" s="16"/>
    </row>
    <row r="109" spans="1:11" ht="35.1" customHeight="1">
      <c r="A109" s="2">
        <v>32319</v>
      </c>
      <c r="B109" s="61" t="s">
        <v>57</v>
      </c>
      <c r="C109" s="61"/>
      <c r="D109" s="61"/>
      <c r="E109" s="61"/>
      <c r="F109" s="61"/>
      <c r="G109" s="61"/>
      <c r="H109" s="14">
        <v>10000</v>
      </c>
      <c r="I109" s="14">
        <v>10000</v>
      </c>
      <c r="J109" s="14">
        <v>10000</v>
      </c>
      <c r="K109" s="29" t="s">
        <v>174</v>
      </c>
    </row>
    <row r="111" spans="1:11" s="6" customFormat="1" ht="20.100000000000001" customHeight="1">
      <c r="D111" s="77" t="s">
        <v>199</v>
      </c>
      <c r="E111" s="78"/>
      <c r="F111" s="78"/>
      <c r="G111" s="78"/>
      <c r="H111" s="38">
        <f>H23</f>
        <v>35000</v>
      </c>
      <c r="I111" s="38">
        <f t="shared" ref="I111:J111" si="13">I23</f>
        <v>35910</v>
      </c>
      <c r="J111" s="39">
        <f t="shared" si="13"/>
        <v>36810</v>
      </c>
      <c r="K111" s="8"/>
    </row>
    <row r="112" spans="1:11" s="6" customFormat="1" ht="20.100000000000001" customHeight="1">
      <c r="D112" s="79" t="s">
        <v>200</v>
      </c>
      <c r="E112" s="80"/>
      <c r="F112" s="80"/>
      <c r="G112" s="80"/>
      <c r="H112" s="40">
        <f>H25</f>
        <v>300900</v>
      </c>
      <c r="I112" s="40">
        <f t="shared" ref="I112:J112" si="14">I25</f>
        <v>411320</v>
      </c>
      <c r="J112" s="41">
        <f t="shared" si="14"/>
        <v>421600</v>
      </c>
      <c r="K112" s="8"/>
    </row>
    <row r="113" spans="1:11" s="6" customFormat="1" ht="20.100000000000001" customHeight="1">
      <c r="D113" s="79" t="s">
        <v>201</v>
      </c>
      <c r="E113" s="80"/>
      <c r="F113" s="80"/>
      <c r="G113" s="80"/>
      <c r="H113" s="40">
        <f>H9+H108</f>
        <v>22000</v>
      </c>
      <c r="I113" s="40">
        <f t="shared" ref="I113:J113" si="15">I9+I108</f>
        <v>22570</v>
      </c>
      <c r="J113" s="41">
        <f t="shared" si="15"/>
        <v>23140</v>
      </c>
      <c r="K113" s="8"/>
    </row>
    <row r="114" spans="1:11" s="6" customFormat="1" ht="20.100000000000001" customHeight="1">
      <c r="B114" s="83" t="s">
        <v>202</v>
      </c>
      <c r="C114" s="84"/>
      <c r="D114" s="81" t="s">
        <v>196</v>
      </c>
      <c r="E114" s="82"/>
      <c r="F114" s="82"/>
      <c r="G114" s="82"/>
      <c r="H114" s="40">
        <f>H12+H65</f>
        <v>50000</v>
      </c>
      <c r="I114" s="40">
        <f t="shared" ref="I114:J114" si="16">I12+I65</f>
        <v>50000</v>
      </c>
      <c r="J114" s="41">
        <f t="shared" si="16"/>
        <v>50000</v>
      </c>
      <c r="K114" s="8"/>
    </row>
    <row r="115" spans="1:11" s="6" customFormat="1" ht="20.100000000000001" customHeight="1">
      <c r="B115" s="85"/>
      <c r="C115" s="86"/>
      <c r="D115" s="81" t="s">
        <v>197</v>
      </c>
      <c r="E115" s="82"/>
      <c r="F115" s="82"/>
      <c r="G115" s="82"/>
      <c r="H115" s="40">
        <f>H14+H67</f>
        <v>624000</v>
      </c>
      <c r="I115" s="40">
        <f t="shared" ref="I115:J115" si="17">I14+I67</f>
        <v>524000</v>
      </c>
      <c r="J115" s="41">
        <f t="shared" si="17"/>
        <v>524000</v>
      </c>
      <c r="K115" s="8"/>
    </row>
    <row r="116" spans="1:11" s="6" customFormat="1" ht="20.100000000000001" customHeight="1">
      <c r="B116" s="87"/>
      <c r="C116" s="88"/>
      <c r="D116" s="81" t="s">
        <v>198</v>
      </c>
      <c r="E116" s="82"/>
      <c r="F116" s="82"/>
      <c r="G116" s="82"/>
      <c r="H116" s="40">
        <f>H101</f>
        <v>328000</v>
      </c>
      <c r="I116" s="40">
        <f t="shared" ref="I116:J116" si="18">I101</f>
        <v>328000</v>
      </c>
      <c r="J116" s="41">
        <f t="shared" si="18"/>
        <v>328000</v>
      </c>
      <c r="K116" s="8"/>
    </row>
    <row r="117" spans="1:11" s="6" customFormat="1" ht="20.100000000000001" customHeight="1">
      <c r="D117" s="74" t="s">
        <v>148</v>
      </c>
      <c r="E117" s="75"/>
      <c r="F117" s="75"/>
      <c r="G117" s="75"/>
      <c r="H117" s="42">
        <f>SUM(H111:H116)</f>
        <v>1359900</v>
      </c>
      <c r="I117" s="42">
        <f t="shared" ref="I117:J117" si="19">SUM(I111:I116)</f>
        <v>1371800</v>
      </c>
      <c r="J117" s="43">
        <f t="shared" si="19"/>
        <v>1383550</v>
      </c>
      <c r="K117" s="8"/>
    </row>
    <row r="118" spans="1:11" s="6" customFormat="1" ht="20.100000000000001" customHeight="1">
      <c r="H118" s="8"/>
      <c r="I118" s="8"/>
      <c r="J118" s="8"/>
      <c r="K118" s="8"/>
    </row>
    <row r="120" spans="1:11" ht="20.100000000000001" customHeight="1">
      <c r="A120" s="18"/>
      <c r="B120" s="70" t="s">
        <v>121</v>
      </c>
      <c r="C120" s="70"/>
      <c r="D120" s="70"/>
      <c r="E120" s="70" t="s">
        <v>125</v>
      </c>
      <c r="F120" s="70"/>
      <c r="G120" s="70"/>
      <c r="H120" s="69" t="s">
        <v>122</v>
      </c>
      <c r="I120" s="69"/>
      <c r="J120" s="69"/>
      <c r="K120" s="69"/>
    </row>
    <row r="121" spans="1:11" ht="20.100000000000001" customHeight="1">
      <c r="A121" s="18"/>
      <c r="B121" s="19"/>
      <c r="C121" s="19"/>
      <c r="D121" s="19"/>
      <c r="E121" s="19"/>
      <c r="F121" s="19"/>
      <c r="G121" s="19"/>
      <c r="H121" s="20"/>
      <c r="I121" s="20"/>
      <c r="J121" s="20"/>
      <c r="K121" s="20"/>
    </row>
    <row r="122" spans="1:11" ht="20.100000000000001" customHeight="1">
      <c r="A122" s="18"/>
      <c r="B122" s="70" t="s">
        <v>123</v>
      </c>
      <c r="C122" s="70"/>
      <c r="D122" s="70"/>
      <c r="E122" s="70" t="s">
        <v>126</v>
      </c>
      <c r="F122" s="70"/>
      <c r="G122" s="70"/>
      <c r="H122" s="69" t="s">
        <v>122</v>
      </c>
      <c r="I122" s="69"/>
      <c r="J122" s="69"/>
      <c r="K122" s="69"/>
    </row>
    <row r="123" spans="1:11" ht="20.100000000000001" customHeight="1">
      <c r="A123" s="18"/>
      <c r="B123" s="19"/>
      <c r="C123" s="19"/>
      <c r="D123" s="19"/>
      <c r="E123" s="19"/>
      <c r="F123" s="19"/>
      <c r="G123" s="19"/>
      <c r="H123" s="20"/>
      <c r="I123" s="20"/>
      <c r="J123" s="20"/>
      <c r="K123" s="20"/>
    </row>
    <row r="124" spans="1:11" ht="20.100000000000001" customHeight="1">
      <c r="A124" s="18"/>
      <c r="B124" s="19"/>
      <c r="C124" s="19"/>
      <c r="D124" s="19"/>
      <c r="E124" s="21" t="s">
        <v>124</v>
      </c>
      <c r="F124" s="19"/>
      <c r="G124" s="19"/>
      <c r="H124" s="20"/>
      <c r="I124" s="20"/>
      <c r="J124" s="20"/>
      <c r="K124" s="20"/>
    </row>
    <row r="125" spans="1:11" ht="20.100000000000001" customHeight="1">
      <c r="A125" s="18"/>
      <c r="B125" s="18"/>
      <c r="C125" s="18"/>
      <c r="D125" s="18"/>
      <c r="E125" s="18"/>
      <c r="F125" s="18"/>
      <c r="G125" s="18"/>
      <c r="H125" s="25"/>
      <c r="I125" s="25"/>
      <c r="J125" s="25"/>
      <c r="K125" s="18"/>
    </row>
  </sheetData>
  <mergeCells count="123">
    <mergeCell ref="B25:G25"/>
    <mergeCell ref="B37:G37"/>
    <mergeCell ref="B38:G38"/>
    <mergeCell ref="B35:G35"/>
    <mergeCell ref="B36:G36"/>
    <mergeCell ref="B41:G41"/>
    <mergeCell ref="B42:G42"/>
    <mergeCell ref="B39:G39"/>
    <mergeCell ref="B40:G40"/>
    <mergeCell ref="B28:G28"/>
    <mergeCell ref="B29:G29"/>
    <mergeCell ref="B26:G26"/>
    <mergeCell ref="B27:G27"/>
    <mergeCell ref="B30:G30"/>
    <mergeCell ref="B33:G33"/>
    <mergeCell ref="B34:G34"/>
    <mergeCell ref="B31:G31"/>
    <mergeCell ref="B32:G32"/>
    <mergeCell ref="B16:G16"/>
    <mergeCell ref="B17:G17"/>
    <mergeCell ref="B14:G14"/>
    <mergeCell ref="B15:G15"/>
    <mergeCell ref="B20:G20"/>
    <mergeCell ref="B21:G21"/>
    <mergeCell ref="B18:G18"/>
    <mergeCell ref="B19:G19"/>
    <mergeCell ref="B24:G24"/>
    <mergeCell ref="B22:G22"/>
    <mergeCell ref="B23:G23"/>
    <mergeCell ref="A6:G6"/>
    <mergeCell ref="A5:G5"/>
    <mergeCell ref="A1:K1"/>
    <mergeCell ref="A2:K2"/>
    <mergeCell ref="B9:G9"/>
    <mergeCell ref="B10:G10"/>
    <mergeCell ref="B7:G7"/>
    <mergeCell ref="B8:G8"/>
    <mergeCell ref="B13:G13"/>
    <mergeCell ref="A4:K4"/>
    <mergeCell ref="A3:K3"/>
    <mergeCell ref="B11:G11"/>
    <mergeCell ref="B12:G12"/>
    <mergeCell ref="B45:G45"/>
    <mergeCell ref="B46:G46"/>
    <mergeCell ref="B43:G43"/>
    <mergeCell ref="B44:G44"/>
    <mergeCell ref="B49:G49"/>
    <mergeCell ref="B50:G50"/>
    <mergeCell ref="B47:G47"/>
    <mergeCell ref="B48:G48"/>
    <mergeCell ref="B53:G53"/>
    <mergeCell ref="B102:G102"/>
    <mergeCell ref="B74:G74"/>
    <mergeCell ref="B71:G71"/>
    <mergeCell ref="B72:G72"/>
    <mergeCell ref="B54:G54"/>
    <mergeCell ref="B51:G51"/>
    <mergeCell ref="B52:G52"/>
    <mergeCell ref="B57:G57"/>
    <mergeCell ref="B58:G58"/>
    <mergeCell ref="B55:G55"/>
    <mergeCell ref="B56:G56"/>
    <mergeCell ref="B61:G61"/>
    <mergeCell ref="B62:G62"/>
    <mergeCell ref="B59:G59"/>
    <mergeCell ref="B60:G60"/>
    <mergeCell ref="B65:G65"/>
    <mergeCell ref="B66:G66"/>
    <mergeCell ref="B63:G63"/>
    <mergeCell ref="B64:G64"/>
    <mergeCell ref="B69:G69"/>
    <mergeCell ref="B70:G70"/>
    <mergeCell ref="B67:G67"/>
    <mergeCell ref="B68:G68"/>
    <mergeCell ref="B73:G73"/>
    <mergeCell ref="E120:G120"/>
    <mergeCell ref="D117:G117"/>
    <mergeCell ref="H120:K120"/>
    <mergeCell ref="B77:G77"/>
    <mergeCell ref="B75:G75"/>
    <mergeCell ref="B76:G76"/>
    <mergeCell ref="B97:G97"/>
    <mergeCell ref="B104:G104"/>
    <mergeCell ref="B106:G106"/>
    <mergeCell ref="B100:G100"/>
    <mergeCell ref="B101:G101"/>
    <mergeCell ref="B109:G109"/>
    <mergeCell ref="B107:G107"/>
    <mergeCell ref="B108:G108"/>
    <mergeCell ref="D111:G111"/>
    <mergeCell ref="D112:G112"/>
    <mergeCell ref="D113:G113"/>
    <mergeCell ref="D114:G114"/>
    <mergeCell ref="D115:G115"/>
    <mergeCell ref="D116:G116"/>
    <mergeCell ref="B96:G96"/>
    <mergeCell ref="B114:C116"/>
    <mergeCell ref="B99:G99"/>
    <mergeCell ref="B105:G105"/>
    <mergeCell ref="B122:D122"/>
    <mergeCell ref="E122:G122"/>
    <mergeCell ref="H122:K122"/>
    <mergeCell ref="B78:G78"/>
    <mergeCell ref="B79:G79"/>
    <mergeCell ref="B82:G82"/>
    <mergeCell ref="B83:G83"/>
    <mergeCell ref="B80:G80"/>
    <mergeCell ref="B81:G81"/>
    <mergeCell ref="B86:G86"/>
    <mergeCell ref="B87:G87"/>
    <mergeCell ref="B84:G84"/>
    <mergeCell ref="B85:G85"/>
    <mergeCell ref="B90:G90"/>
    <mergeCell ref="B91:G91"/>
    <mergeCell ref="B88:G88"/>
    <mergeCell ref="B89:G89"/>
    <mergeCell ref="B94:G94"/>
    <mergeCell ref="B95:G95"/>
    <mergeCell ref="B92:G92"/>
    <mergeCell ref="B103:G103"/>
    <mergeCell ref="B93:G93"/>
    <mergeCell ref="B98:G98"/>
    <mergeCell ref="B120:D12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D22" sqref="D22"/>
    </sheetView>
  </sheetViews>
  <sheetFormatPr defaultColWidth="9.140625" defaultRowHeight="20.100000000000001" customHeight="1"/>
  <cols>
    <col min="1" max="1" width="30.85546875" style="57" customWidth="1"/>
    <col min="2" max="2" width="19" style="58" customWidth="1"/>
    <col min="3" max="5" width="12.7109375" style="58" customWidth="1"/>
    <col min="6" max="16384" width="9.140625" style="44"/>
  </cols>
  <sheetData>
    <row r="1" spans="1:5" ht="20.100000000000001" customHeight="1">
      <c r="A1" s="98" t="s">
        <v>159</v>
      </c>
      <c r="B1" s="98"/>
      <c r="C1" s="98"/>
      <c r="D1" s="98"/>
      <c r="E1" s="98"/>
    </row>
    <row r="3" spans="1:5" ht="20.100000000000001" customHeight="1">
      <c r="A3" s="91" t="s">
        <v>4</v>
      </c>
      <c r="B3" s="93" t="s">
        <v>142</v>
      </c>
      <c r="C3" s="95" t="s">
        <v>136</v>
      </c>
      <c r="D3" s="96"/>
      <c r="E3" s="97"/>
    </row>
    <row r="4" spans="1:5" ht="20.100000000000001" customHeight="1">
      <c r="A4" s="92"/>
      <c r="B4" s="94"/>
      <c r="C4" s="45" t="s">
        <v>143</v>
      </c>
      <c r="D4" s="45" t="s">
        <v>144</v>
      </c>
      <c r="E4" s="46" t="s">
        <v>145</v>
      </c>
    </row>
    <row r="5" spans="1:5" ht="20.100000000000001" customHeight="1">
      <c r="A5" s="47" t="s">
        <v>160</v>
      </c>
      <c r="B5" s="48"/>
      <c r="C5" s="49">
        <f>Prihodi!H7</f>
        <v>50000</v>
      </c>
      <c r="D5" s="50">
        <f>Rashodi!H114</f>
        <v>50000</v>
      </c>
      <c r="E5" s="51"/>
    </row>
    <row r="6" spans="1:5" ht="20.100000000000001" customHeight="1">
      <c r="A6" s="47" t="s">
        <v>146</v>
      </c>
      <c r="B6" s="52">
        <v>100000</v>
      </c>
      <c r="C6" s="50">
        <f>Prihodi!H9</f>
        <v>524000</v>
      </c>
      <c r="D6" s="50">
        <f>Rashodi!H115</f>
        <v>624000</v>
      </c>
      <c r="E6" s="51"/>
    </row>
    <row r="7" spans="1:5" ht="20.100000000000001" customHeight="1">
      <c r="A7" s="47" t="s">
        <v>147</v>
      </c>
      <c r="B7" s="52"/>
      <c r="C7" s="50">
        <f>Prihodi!H12</f>
        <v>328000</v>
      </c>
      <c r="D7" s="50">
        <f>Rashodi!H116</f>
        <v>328000</v>
      </c>
      <c r="E7" s="51"/>
    </row>
    <row r="8" spans="1:5" ht="20.100000000000001" customHeight="1">
      <c r="A8" s="53" t="s">
        <v>148</v>
      </c>
      <c r="B8" s="54">
        <f>SUM(B5:B7)</f>
        <v>100000</v>
      </c>
      <c r="C8" s="55">
        <f>SUM(C5:C7)</f>
        <v>902000</v>
      </c>
      <c r="D8" s="55">
        <f>SUM(D5:D7)</f>
        <v>1002000</v>
      </c>
      <c r="E8" s="56">
        <f>SUM(E5:E7)</f>
        <v>0</v>
      </c>
    </row>
    <row r="10" spans="1:5" ht="20.100000000000001" customHeight="1">
      <c r="A10" s="91" t="s">
        <v>4</v>
      </c>
      <c r="B10" s="93" t="s">
        <v>149</v>
      </c>
      <c r="C10" s="95" t="s">
        <v>137</v>
      </c>
      <c r="D10" s="96"/>
      <c r="E10" s="97"/>
    </row>
    <row r="11" spans="1:5" ht="20.100000000000001" customHeight="1">
      <c r="A11" s="92"/>
      <c r="B11" s="94"/>
      <c r="C11" s="45" t="s">
        <v>143</v>
      </c>
      <c r="D11" s="45" t="s">
        <v>144</v>
      </c>
      <c r="E11" s="46" t="s">
        <v>145</v>
      </c>
    </row>
    <row r="12" spans="1:5" ht="20.100000000000001" customHeight="1">
      <c r="A12" s="47" t="s">
        <v>160</v>
      </c>
      <c r="B12" s="48"/>
      <c r="C12" s="49">
        <f>Prihodi!I7</f>
        <v>50000</v>
      </c>
      <c r="D12" s="50">
        <f>Rashodi!I114</f>
        <v>50000</v>
      </c>
      <c r="E12" s="51"/>
    </row>
    <row r="13" spans="1:5" ht="20.100000000000001" customHeight="1">
      <c r="A13" s="47" t="s">
        <v>146</v>
      </c>
      <c r="B13" s="52"/>
      <c r="C13" s="50">
        <f>Prihodi!I9</f>
        <v>524000</v>
      </c>
      <c r="D13" s="50">
        <f>Rashodi!I115</f>
        <v>524000</v>
      </c>
      <c r="E13" s="51"/>
    </row>
    <row r="14" spans="1:5" ht="20.100000000000001" customHeight="1">
      <c r="A14" s="47" t="s">
        <v>147</v>
      </c>
      <c r="B14" s="52"/>
      <c r="C14" s="50">
        <f>Prihodi!I12</f>
        <v>328000</v>
      </c>
      <c r="D14" s="50">
        <f>Rashodi!I116</f>
        <v>328000</v>
      </c>
      <c r="E14" s="51"/>
    </row>
    <row r="15" spans="1:5" ht="20.100000000000001" customHeight="1">
      <c r="A15" s="53" t="s">
        <v>148</v>
      </c>
      <c r="B15" s="54">
        <v>0</v>
      </c>
      <c r="C15" s="55">
        <f>SUM(C12:C14)</f>
        <v>902000</v>
      </c>
      <c r="D15" s="55">
        <f>SUM(D12:D14)</f>
        <v>902000</v>
      </c>
      <c r="E15" s="56">
        <f>SUM(E12:E14)</f>
        <v>0</v>
      </c>
    </row>
    <row r="17" spans="1:5" ht="20.100000000000001" customHeight="1">
      <c r="A17" s="91" t="s">
        <v>4</v>
      </c>
      <c r="B17" s="93" t="s">
        <v>150</v>
      </c>
      <c r="C17" s="95" t="s">
        <v>138</v>
      </c>
      <c r="D17" s="96"/>
      <c r="E17" s="97"/>
    </row>
    <row r="18" spans="1:5" ht="20.100000000000001" customHeight="1">
      <c r="A18" s="92"/>
      <c r="B18" s="94"/>
      <c r="C18" s="45" t="s">
        <v>143</v>
      </c>
      <c r="D18" s="45" t="s">
        <v>144</v>
      </c>
      <c r="E18" s="46" t="s">
        <v>145</v>
      </c>
    </row>
    <row r="19" spans="1:5" ht="20.100000000000001" customHeight="1">
      <c r="A19" s="47" t="s">
        <v>160</v>
      </c>
      <c r="B19" s="48"/>
      <c r="C19" s="49">
        <f>Prihodi!J7</f>
        <v>50000</v>
      </c>
      <c r="D19" s="50">
        <f>Rashodi!J114</f>
        <v>50000</v>
      </c>
      <c r="E19" s="51"/>
    </row>
    <row r="20" spans="1:5" ht="20.100000000000001" customHeight="1">
      <c r="A20" s="47" t="s">
        <v>146</v>
      </c>
      <c r="B20" s="52"/>
      <c r="C20" s="50">
        <f>Prihodi!J9</f>
        <v>524000</v>
      </c>
      <c r="D20" s="50">
        <f>Rashodi!J115</f>
        <v>524000</v>
      </c>
      <c r="E20" s="51"/>
    </row>
    <row r="21" spans="1:5" ht="20.100000000000001" customHeight="1">
      <c r="A21" s="47" t="s">
        <v>147</v>
      </c>
      <c r="B21" s="52"/>
      <c r="C21" s="50">
        <f>Prihodi!J12</f>
        <v>328000</v>
      </c>
      <c r="D21" s="50">
        <f>Rashodi!J116</f>
        <v>328000</v>
      </c>
      <c r="E21" s="51"/>
    </row>
    <row r="22" spans="1:5" ht="20.100000000000001" customHeight="1">
      <c r="A22" s="53" t="s">
        <v>148</v>
      </c>
      <c r="B22" s="54">
        <v>0</v>
      </c>
      <c r="C22" s="55">
        <v>902000</v>
      </c>
      <c r="D22" s="55">
        <v>902000</v>
      </c>
      <c r="E22" s="56">
        <f>SUM(E19:E21)</f>
        <v>0</v>
      </c>
    </row>
  </sheetData>
  <mergeCells count="10">
    <mergeCell ref="A17:A18"/>
    <mergeCell ref="B17:B18"/>
    <mergeCell ref="C17:E17"/>
    <mergeCell ref="A1:E1"/>
    <mergeCell ref="A3:A4"/>
    <mergeCell ref="B3:B4"/>
    <mergeCell ref="C3:E3"/>
    <mergeCell ref="A10:A11"/>
    <mergeCell ref="B10:B11"/>
    <mergeCell ref="C10:E1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topLeftCell="A7" workbookViewId="0">
      <selection activeCell="A22" sqref="A22:I22"/>
    </sheetView>
  </sheetViews>
  <sheetFormatPr defaultColWidth="9.140625" defaultRowHeight="14.25"/>
  <cols>
    <col min="1" max="1" width="9.28515625" style="21" customWidth="1"/>
    <col min="2" max="6" width="9.140625" style="19"/>
    <col min="7" max="7" width="6.85546875" style="19" customWidth="1"/>
    <col min="8" max="8" width="11.7109375" style="20" customWidth="1"/>
    <col min="9" max="9" width="12.140625" style="20" customWidth="1"/>
    <col min="10" max="16384" width="9.140625" style="19"/>
  </cols>
  <sheetData>
    <row r="1" spans="1:9" ht="15.75" customHeight="1">
      <c r="A1" s="64" t="s">
        <v>120</v>
      </c>
      <c r="B1" s="64"/>
      <c r="C1" s="64"/>
      <c r="D1" s="64"/>
      <c r="E1" s="64"/>
      <c r="F1" s="64"/>
      <c r="G1" s="64"/>
      <c r="H1" s="64"/>
      <c r="I1" s="64"/>
    </row>
    <row r="2" spans="1:9" ht="15.75" customHeight="1">
      <c r="A2" s="64" t="s">
        <v>139</v>
      </c>
      <c r="B2" s="64"/>
      <c r="C2" s="64"/>
      <c r="D2" s="64"/>
      <c r="E2" s="64"/>
      <c r="F2" s="64"/>
      <c r="G2" s="64"/>
      <c r="H2" s="64"/>
      <c r="I2" s="64"/>
    </row>
    <row r="3" spans="1:9" ht="15.75">
      <c r="A3" s="119" t="s">
        <v>151</v>
      </c>
      <c r="B3" s="119"/>
      <c r="C3" s="119"/>
      <c r="D3" s="119"/>
      <c r="E3" s="119"/>
      <c r="F3" s="119"/>
      <c r="G3" s="119"/>
      <c r="H3" s="119"/>
      <c r="I3" s="119"/>
    </row>
    <row r="4" spans="1:9">
      <c r="A4" s="27"/>
      <c r="B4" s="27"/>
      <c r="C4" s="27"/>
      <c r="D4" s="27"/>
      <c r="E4" s="27"/>
      <c r="F4" s="27"/>
      <c r="G4" s="27"/>
      <c r="H4" s="27"/>
      <c r="I4" s="27"/>
    </row>
    <row r="6" spans="1:9">
      <c r="A6" s="104" t="s">
        <v>152</v>
      </c>
      <c r="B6" s="104"/>
      <c r="C6" s="104"/>
      <c r="D6" s="104"/>
      <c r="E6" s="104"/>
      <c r="F6" s="104"/>
      <c r="G6" s="104"/>
      <c r="H6" s="104"/>
      <c r="I6" s="104"/>
    </row>
    <row r="7" spans="1:9" ht="80.099999999999994" customHeight="1">
      <c r="A7" s="101" t="s">
        <v>161</v>
      </c>
      <c r="B7" s="102"/>
      <c r="C7" s="102"/>
      <c r="D7" s="102"/>
      <c r="E7" s="102"/>
      <c r="F7" s="102"/>
      <c r="G7" s="102"/>
      <c r="H7" s="102"/>
      <c r="I7" s="103"/>
    </row>
    <row r="8" spans="1:9" ht="15" customHeight="1">
      <c r="A8" s="28"/>
      <c r="B8" s="28"/>
      <c r="C8" s="28"/>
      <c r="D8" s="28"/>
      <c r="E8" s="28"/>
      <c r="F8" s="28"/>
      <c r="G8" s="28"/>
      <c r="H8" s="28"/>
      <c r="I8" s="28"/>
    </row>
    <row r="9" spans="1:9" ht="15" customHeight="1">
      <c r="A9" s="104" t="s">
        <v>153</v>
      </c>
      <c r="B9" s="104"/>
      <c r="C9" s="104"/>
      <c r="D9" s="104"/>
      <c r="E9" s="104"/>
      <c r="F9" s="104"/>
      <c r="G9" s="104"/>
      <c r="H9" s="104"/>
      <c r="I9" s="104"/>
    </row>
    <row r="10" spans="1:9" ht="80.099999999999994" customHeight="1">
      <c r="A10" s="101" t="s">
        <v>162</v>
      </c>
      <c r="B10" s="102"/>
      <c r="C10" s="102"/>
      <c r="D10" s="102"/>
      <c r="E10" s="102"/>
      <c r="F10" s="102"/>
      <c r="G10" s="102"/>
      <c r="H10" s="102"/>
      <c r="I10" s="103"/>
    </row>
    <row r="11" spans="1:9" ht="15" customHeight="1">
      <c r="A11" s="28"/>
      <c r="B11" s="28"/>
      <c r="C11" s="28"/>
      <c r="D11" s="28"/>
      <c r="E11" s="28"/>
      <c r="F11" s="28"/>
      <c r="G11" s="28"/>
      <c r="H11" s="28"/>
      <c r="I11" s="28"/>
    </row>
    <row r="12" spans="1:9" ht="15" customHeight="1">
      <c r="A12" s="104" t="s">
        <v>154</v>
      </c>
      <c r="B12" s="104"/>
      <c r="C12" s="104"/>
      <c r="D12" s="104"/>
      <c r="E12" s="104"/>
      <c r="F12" s="104"/>
      <c r="G12" s="104"/>
      <c r="H12" s="104"/>
      <c r="I12" s="104"/>
    </row>
    <row r="13" spans="1:9" ht="80.099999999999994" customHeight="1">
      <c r="A13" s="101" t="s">
        <v>163</v>
      </c>
      <c r="B13" s="102"/>
      <c r="C13" s="102"/>
      <c r="D13" s="102"/>
      <c r="E13" s="102"/>
      <c r="F13" s="102"/>
      <c r="G13" s="102"/>
      <c r="H13" s="102"/>
      <c r="I13" s="103"/>
    </row>
    <row r="14" spans="1:9" ht="15" customHeight="1">
      <c r="A14" s="28"/>
      <c r="B14" s="28"/>
      <c r="C14" s="28"/>
      <c r="D14" s="28"/>
      <c r="E14" s="28"/>
      <c r="F14" s="28"/>
      <c r="G14" s="28"/>
      <c r="H14" s="28"/>
      <c r="I14" s="28"/>
    </row>
    <row r="15" spans="1:9" ht="15" customHeight="1">
      <c r="A15" s="104" t="s">
        <v>155</v>
      </c>
      <c r="B15" s="104"/>
      <c r="C15" s="104"/>
      <c r="D15" s="104"/>
      <c r="E15" s="104"/>
      <c r="F15" s="104"/>
      <c r="G15" s="104"/>
      <c r="H15" s="104"/>
      <c r="I15" s="104"/>
    </row>
    <row r="16" spans="1:9" ht="80.099999999999994" customHeight="1">
      <c r="A16" s="101" t="s">
        <v>164</v>
      </c>
      <c r="B16" s="102"/>
      <c r="C16" s="102"/>
      <c r="D16" s="102"/>
      <c r="E16" s="102"/>
      <c r="F16" s="102"/>
      <c r="G16" s="102"/>
      <c r="H16" s="102"/>
      <c r="I16" s="103"/>
    </row>
    <row r="17" spans="1:9" ht="15" customHeight="1">
      <c r="A17" s="28"/>
      <c r="B17" s="28"/>
      <c r="C17" s="28"/>
      <c r="D17" s="28"/>
      <c r="E17" s="28"/>
      <c r="F17" s="28"/>
      <c r="G17" s="28"/>
      <c r="H17" s="28"/>
      <c r="I17" s="28"/>
    </row>
    <row r="18" spans="1:9" ht="30" customHeight="1">
      <c r="A18" s="116" t="s">
        <v>156</v>
      </c>
      <c r="B18" s="117"/>
      <c r="C18" s="117"/>
      <c r="D18" s="117"/>
      <c r="E18" s="117"/>
      <c r="F18" s="117"/>
      <c r="G18" s="117"/>
      <c r="H18" s="117"/>
      <c r="I18" s="118"/>
    </row>
    <row r="19" spans="1:9" ht="80.099999999999994" customHeight="1">
      <c r="A19" s="101" t="s">
        <v>165</v>
      </c>
      <c r="B19" s="102"/>
      <c r="C19" s="102"/>
      <c r="D19" s="102"/>
      <c r="E19" s="102"/>
      <c r="F19" s="102"/>
      <c r="G19" s="102"/>
      <c r="H19" s="102"/>
      <c r="I19" s="103"/>
    </row>
    <row r="20" spans="1:9" ht="15" customHeight="1">
      <c r="A20" s="28"/>
      <c r="B20" s="28"/>
      <c r="C20" s="28"/>
      <c r="D20" s="28"/>
      <c r="E20" s="28"/>
      <c r="F20" s="28"/>
      <c r="G20" s="28"/>
      <c r="H20" s="28"/>
      <c r="I20" s="28"/>
    </row>
    <row r="21" spans="1:9" ht="15" customHeight="1">
      <c r="A21" s="104" t="s">
        <v>157</v>
      </c>
      <c r="B21" s="104"/>
      <c r="C21" s="104"/>
      <c r="D21" s="104"/>
      <c r="E21" s="104"/>
      <c r="F21" s="104"/>
      <c r="G21" s="104"/>
      <c r="H21" s="104"/>
      <c r="I21" s="104"/>
    </row>
    <row r="22" spans="1:9" ht="80.099999999999994" customHeight="1">
      <c r="A22" s="105"/>
      <c r="B22" s="105"/>
      <c r="C22" s="105"/>
      <c r="D22" s="105"/>
      <c r="E22" s="105"/>
      <c r="F22" s="105"/>
      <c r="G22" s="105"/>
      <c r="H22" s="105"/>
      <c r="I22" s="105"/>
    </row>
    <row r="23" spans="1:9" ht="15" customHeight="1">
      <c r="A23" s="28"/>
      <c r="B23" s="28"/>
      <c r="C23" s="28"/>
      <c r="D23" s="28"/>
      <c r="E23" s="28"/>
      <c r="F23" s="28"/>
      <c r="G23" s="28"/>
      <c r="H23" s="28"/>
      <c r="I23" s="28"/>
    </row>
    <row r="24" spans="1:9" ht="15" customHeight="1"/>
    <row r="25" spans="1:9" ht="15" customHeight="1"/>
    <row r="26" spans="1:9" ht="20.100000000000001" customHeight="1">
      <c r="A26" s="106" t="s">
        <v>158</v>
      </c>
      <c r="B26" s="107"/>
      <c r="C26" s="107"/>
      <c r="D26" s="107"/>
      <c r="E26" s="107"/>
      <c r="F26" s="107"/>
      <c r="G26" s="108"/>
      <c r="H26" s="109">
        <v>100000</v>
      </c>
      <c r="I26" s="110"/>
    </row>
    <row r="27" spans="1:9" ht="20.100000000000001" customHeight="1">
      <c r="A27" s="113" t="s">
        <v>130</v>
      </c>
      <c r="B27" s="114"/>
      <c r="C27" s="114"/>
      <c r="D27" s="114"/>
      <c r="E27" s="114"/>
      <c r="F27" s="114"/>
      <c r="G27" s="115"/>
      <c r="H27" s="111"/>
      <c r="I27" s="112"/>
    </row>
    <row r="30" spans="1:9" ht="45" customHeight="1">
      <c r="B30" s="99" t="s">
        <v>121</v>
      </c>
      <c r="C30" s="99"/>
      <c r="D30" s="99"/>
      <c r="E30" s="99" t="s">
        <v>125</v>
      </c>
      <c r="F30" s="99"/>
      <c r="G30" s="99"/>
      <c r="H30" s="100" t="s">
        <v>122</v>
      </c>
      <c r="I30" s="100"/>
    </row>
    <row r="32" spans="1:9" ht="45" customHeight="1">
      <c r="B32" s="99" t="s">
        <v>123</v>
      </c>
      <c r="C32" s="99"/>
      <c r="D32" s="99"/>
      <c r="E32" s="99" t="s">
        <v>126</v>
      </c>
      <c r="F32" s="99"/>
      <c r="G32" s="99"/>
      <c r="H32" s="100" t="s">
        <v>122</v>
      </c>
      <c r="I32" s="100"/>
    </row>
    <row r="35" spans="5:5">
      <c r="E35" s="21" t="s">
        <v>124</v>
      </c>
    </row>
  </sheetData>
  <mergeCells count="24">
    <mergeCell ref="A18:I18"/>
    <mergeCell ref="A1:I1"/>
    <mergeCell ref="A2:I2"/>
    <mergeCell ref="A3:I3"/>
    <mergeCell ref="A6:I6"/>
    <mergeCell ref="A7:I7"/>
    <mergeCell ref="A9:I9"/>
    <mergeCell ref="A10:I10"/>
    <mergeCell ref="A12:I12"/>
    <mergeCell ref="A13:I13"/>
    <mergeCell ref="A15:I15"/>
    <mergeCell ref="A16:I16"/>
    <mergeCell ref="A19:I19"/>
    <mergeCell ref="A21:I21"/>
    <mergeCell ref="A22:I22"/>
    <mergeCell ref="A26:G26"/>
    <mergeCell ref="H26:I27"/>
    <mergeCell ref="A27:G27"/>
    <mergeCell ref="B30:D30"/>
    <mergeCell ref="E30:G30"/>
    <mergeCell ref="H30:I30"/>
    <mergeCell ref="B32:D32"/>
    <mergeCell ref="E32:G32"/>
    <mergeCell ref="H32:I3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workbookViewId="0">
      <selection activeCell="L4" sqref="L4"/>
    </sheetView>
  </sheetViews>
  <sheetFormatPr defaultRowHeight="15"/>
  <cols>
    <col min="1" max="2" width="15.7109375" customWidth="1"/>
    <col min="4" max="4" width="10.7109375" customWidth="1"/>
    <col min="6" max="8" width="10.7109375" customWidth="1"/>
  </cols>
  <sheetData>
    <row r="1" spans="1:8" ht="26.25">
      <c r="A1" s="120" t="s">
        <v>176</v>
      </c>
      <c r="B1" s="120"/>
      <c r="C1" s="120"/>
      <c r="D1" s="120"/>
      <c r="E1" s="120"/>
      <c r="F1" s="32"/>
      <c r="G1" s="32"/>
      <c r="H1" s="32"/>
    </row>
    <row r="2" spans="1:8" ht="45">
      <c r="A2" s="33" t="s">
        <v>193</v>
      </c>
      <c r="B2" s="32" t="s">
        <v>177</v>
      </c>
      <c r="C2" s="32" t="s">
        <v>178</v>
      </c>
      <c r="D2" s="33" t="s">
        <v>179</v>
      </c>
      <c r="E2" s="33" t="s">
        <v>180</v>
      </c>
      <c r="F2" s="33" t="s">
        <v>181</v>
      </c>
      <c r="G2" s="33" t="s">
        <v>181</v>
      </c>
      <c r="H2" s="33" t="s">
        <v>181</v>
      </c>
    </row>
    <row r="3" spans="1:8" ht="120">
      <c r="A3" s="36" t="s">
        <v>182</v>
      </c>
      <c r="B3" s="33" t="s">
        <v>183</v>
      </c>
      <c r="C3" s="34" t="s">
        <v>184</v>
      </c>
      <c r="D3" s="34">
        <v>437</v>
      </c>
      <c r="E3" s="35" t="s">
        <v>185</v>
      </c>
      <c r="F3" s="34">
        <v>450</v>
      </c>
      <c r="G3" s="34">
        <v>460</v>
      </c>
      <c r="H3" s="34">
        <v>470</v>
      </c>
    </row>
    <row r="4" spans="1:8" ht="75">
      <c r="A4" s="35" t="s">
        <v>186</v>
      </c>
      <c r="B4" s="33" t="s">
        <v>187</v>
      </c>
      <c r="C4" s="34" t="s">
        <v>184</v>
      </c>
      <c r="D4" s="34">
        <v>16</v>
      </c>
      <c r="E4" s="35" t="s">
        <v>185</v>
      </c>
      <c r="F4" s="34">
        <v>17</v>
      </c>
      <c r="G4" s="34">
        <v>18</v>
      </c>
      <c r="H4" s="34">
        <v>19</v>
      </c>
    </row>
    <row r="5" spans="1:8" ht="135">
      <c r="A5" s="35" t="s">
        <v>188</v>
      </c>
      <c r="B5" s="35" t="s">
        <v>189</v>
      </c>
      <c r="C5" s="34" t="s">
        <v>184</v>
      </c>
      <c r="D5" s="34">
        <v>102</v>
      </c>
      <c r="E5" s="35" t="s">
        <v>190</v>
      </c>
      <c r="F5" s="34">
        <v>103</v>
      </c>
      <c r="G5" s="34">
        <v>104</v>
      </c>
      <c r="H5" s="34">
        <v>105</v>
      </c>
    </row>
    <row r="6" spans="1:8" ht="105">
      <c r="A6" s="35" t="s">
        <v>191</v>
      </c>
      <c r="B6" s="35" t="s">
        <v>192</v>
      </c>
      <c r="C6" s="34" t="s">
        <v>184</v>
      </c>
      <c r="D6" s="34">
        <v>15</v>
      </c>
      <c r="E6" s="32"/>
      <c r="F6" s="34">
        <v>16</v>
      </c>
      <c r="G6" s="34">
        <v>17</v>
      </c>
      <c r="H6" s="34">
        <v>18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Prihodi</vt:lpstr>
      <vt:lpstr>Rashodi</vt:lpstr>
      <vt:lpstr>Obračun</vt:lpstr>
      <vt:lpstr>Obrazloženje</vt:lpstr>
      <vt:lpstr>Pokazatelji uspješnosti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marija.podolski</dc:creator>
  <cp:lastModifiedBy>Korisnik</cp:lastModifiedBy>
  <cp:lastPrinted>2017-10-23T12:15:37Z</cp:lastPrinted>
  <dcterms:created xsi:type="dcterms:W3CDTF">2017-05-23T11:18:24Z</dcterms:created>
  <dcterms:modified xsi:type="dcterms:W3CDTF">2017-12-27T11:43:16Z</dcterms:modified>
</cp:coreProperties>
</file>